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7920" tabRatio="141"/>
  </bookViews>
  <sheets>
    <sheet name="05.05.23 реестр ЛОУ " sheetId="5" r:id="rId1"/>
  </sheets>
  <definedNames>
    <definedName name="_xlnm.Print_Area" localSheetId="0">'05.05.23 реестр ЛОУ '!$A$1:$AD$109</definedName>
  </definedNames>
  <calcPr calcId="125725"/>
</workbook>
</file>

<file path=xl/calcChain.xml><?xml version="1.0" encoding="utf-8"?>
<calcChain xmlns="http://schemas.openxmlformats.org/spreadsheetml/2006/main">
  <c r="S65" i="5"/>
  <c r="R65"/>
  <c r="Q65"/>
  <c r="P65"/>
  <c r="O65"/>
  <c r="N65"/>
  <c r="Q37" l="1"/>
  <c r="P37"/>
  <c r="O37"/>
  <c r="N37"/>
  <c r="Y37" l="1"/>
  <c r="Q10"/>
  <c r="P10"/>
  <c r="O10"/>
  <c r="N10"/>
  <c r="Y10" l="1"/>
  <c r="S105"/>
  <c r="R105"/>
  <c r="Q105"/>
  <c r="P105"/>
  <c r="O105"/>
  <c r="N105"/>
  <c r="S97"/>
  <c r="R97"/>
  <c r="Q97"/>
  <c r="P97"/>
  <c r="O97"/>
  <c r="N97"/>
  <c r="S89"/>
  <c r="R89"/>
  <c r="Q89"/>
  <c r="P89"/>
  <c r="O89"/>
  <c r="N89"/>
  <c r="S79"/>
  <c r="R79"/>
  <c r="Q79"/>
  <c r="P79"/>
  <c r="O79"/>
  <c r="N79"/>
  <c r="S73"/>
  <c r="R73"/>
  <c r="Q73"/>
  <c r="P73"/>
  <c r="O73"/>
  <c r="N73"/>
  <c r="S53"/>
  <c r="R53"/>
  <c r="Q53"/>
  <c r="P53"/>
  <c r="O53"/>
  <c r="N53"/>
  <c r="S48"/>
  <c r="R48"/>
  <c r="Q48"/>
  <c r="P48"/>
  <c r="O48"/>
  <c r="N48"/>
  <c r="Y53" l="1"/>
  <c r="Y48"/>
  <c r="Y79"/>
  <c r="Y89"/>
  <c r="Y73"/>
  <c r="Y97"/>
  <c r="Y105"/>
  <c r="Y65"/>
  <c r="S42"/>
  <c r="R42"/>
  <c r="Q42"/>
  <c r="P42"/>
  <c r="O42"/>
  <c r="N42"/>
  <c r="S30"/>
  <c r="R30"/>
  <c r="Q30"/>
  <c r="P30"/>
  <c r="O30"/>
  <c r="N30"/>
  <c r="S20"/>
  <c r="R20"/>
  <c r="Q20"/>
  <c r="P20"/>
  <c r="O20"/>
  <c r="N20"/>
  <c r="S16"/>
  <c r="R16"/>
  <c r="Q16"/>
  <c r="P16"/>
  <c r="O16"/>
  <c r="N16"/>
  <c r="Z106"/>
  <c r="Y20" l="1"/>
  <c r="Y16"/>
  <c r="Y30"/>
  <c r="Y42"/>
  <c r="Y107" l="1"/>
</calcChain>
</file>

<file path=xl/sharedStrings.xml><?xml version="1.0" encoding="utf-8"?>
<sst xmlns="http://schemas.openxmlformats.org/spreadsheetml/2006/main" count="878" uniqueCount="478">
  <si>
    <t>Субъект Российской Федерации</t>
  </si>
  <si>
    <t>Место расположения</t>
  </si>
  <si>
    <t>Число детей, запланированных к отдыху по сменам</t>
  </si>
  <si>
    <t>1 смена</t>
  </si>
  <si>
    <t>2 смена</t>
  </si>
  <si>
    <t>3 смена</t>
  </si>
  <si>
    <t>4 смена</t>
  </si>
  <si>
    <t>№ п/п</t>
  </si>
  <si>
    <t>1.</t>
  </si>
  <si>
    <t>2.</t>
  </si>
  <si>
    <t>3.</t>
  </si>
  <si>
    <t>Отдел на терри-тории которого находится учреждение</t>
  </si>
  <si>
    <t>Коли-чество смен</t>
  </si>
  <si>
    <t>4.</t>
  </si>
  <si>
    <t>5.</t>
  </si>
  <si>
    <t>Тип учреждения</t>
  </si>
  <si>
    <t>Всего ЛОУ</t>
  </si>
  <si>
    <t>Организатор отдыха (наименование, ИНН)*</t>
  </si>
  <si>
    <t>Наименование учреждения, на базе которого организован отдых детей (указать ИНН)</t>
  </si>
  <si>
    <t>5 смена</t>
  </si>
  <si>
    <t>6 смена</t>
  </si>
  <si>
    <t>Реестр организаций отдыха и оздоровления детей, планируемых к открытию в 2022 г. по сети железных дорог</t>
  </si>
  <si>
    <t>Организатор питания (наименование, ИНН)</t>
  </si>
  <si>
    <t>Медицинская организация (наименование, ИНН, адрес), обеспечивающая медицинское обслуживание</t>
  </si>
  <si>
    <t xml:space="preserve">Дата заезда (указать дату начала и дату окончания смены) </t>
  </si>
  <si>
    <t>Число лагерей, использующих бассейны для купания детей</t>
  </si>
  <si>
    <t xml:space="preserve">Количество лагерей, использующих водные объекты в рекриационных целях (реки, моря и др.) указать название водного объекта </t>
  </si>
  <si>
    <t>Количество эксплуатируемых бассейнов</t>
  </si>
  <si>
    <t>Хабаровский край</t>
  </si>
  <si>
    <t>загородное стационарное сезонное(летнее)</t>
  </si>
  <si>
    <t>Департамент социального развития ОАО "РЖД"  ИНН 7708503727</t>
  </si>
  <si>
    <t>Хабаровский край, Комсомольский район,      п. Пивань</t>
  </si>
  <si>
    <t xml:space="preserve">Дальневосточный </t>
  </si>
  <si>
    <t>10.06-30.06</t>
  </si>
  <si>
    <t>04.07-24.07</t>
  </si>
  <si>
    <t>28.07-17.08</t>
  </si>
  <si>
    <t>Приморский край</t>
  </si>
  <si>
    <t>Приморский край, г. Лесозаводск,                  ул. Милицейская, 33</t>
  </si>
  <si>
    <t>08.06-28.06</t>
  </si>
  <si>
    <t>02.07-22.07</t>
  </si>
  <si>
    <t>25.07-14.08</t>
  </si>
  <si>
    <t>Приморский край, г. Партизанск,                    ул. Курильская, 27</t>
  </si>
  <si>
    <t>09.06-29.06</t>
  </si>
  <si>
    <t>03.07-23.07</t>
  </si>
  <si>
    <t>27.07-16.08</t>
  </si>
  <si>
    <t>Амурская область</t>
  </si>
  <si>
    <t>Загородное  санаторного типа</t>
  </si>
  <si>
    <t>Амурская область, г. Тында, ул. Ноябрьская, 1</t>
  </si>
  <si>
    <t>01.06-21.06</t>
  </si>
  <si>
    <t>24.06-14.07</t>
  </si>
  <si>
    <t>18.07-07.08</t>
  </si>
  <si>
    <t>10.08-30.08</t>
  </si>
  <si>
    <t>ЛОУ с дневным пребываниеи</t>
  </si>
  <si>
    <t>Департамент управления персоналом ОАО "РЖД"  ИНН 7708503727</t>
  </si>
  <si>
    <t>Частное общеобразовательное учреждение "Школа-интернат №30 основного общего образования ОАО "РЖД"</t>
  </si>
  <si>
    <t>681010,Хабаровский край, г.Комсомольск-на-Амуре,ул.Ленина,58/3</t>
  </si>
  <si>
    <t>01.06-16.06</t>
  </si>
  <si>
    <t xml:space="preserve">Еврейская Автономная область </t>
  </si>
  <si>
    <t>Частное общеобразовательное учреждение "Школа-интернат №27 основного общего образования ОАО "РЖД"</t>
  </si>
  <si>
    <t>679100, Еврейская Автономная  область, г. Облучье, ул. Пашковское шоссе,3</t>
  </si>
  <si>
    <t>Забайкальский край</t>
  </si>
  <si>
    <t>Загородный, стационарный, сезонного действия</t>
  </si>
  <si>
    <t xml:space="preserve">Детский оздоровительный лагерь "Звездный"                              Дирекции социальной сферы  Забайкальской железной дороги - филиала Открытого акционерного общества  «Российские железные дороги»  </t>
  </si>
  <si>
    <t>Забайкальский край, Читинский район, оз. Арахлей, мкр. Северный, вл. 02/11</t>
  </si>
  <si>
    <t>ЛОУ "Звездный" Дирекции социальной сферы Забайкальской железной дороги ИНН 7708503727</t>
  </si>
  <si>
    <t xml:space="preserve">Государственное учреждение здравоохранения "Читинская центральная районная больница", ИНН: 7524006073, адрес: 672000, 
Забайкальский край, 
г. Чита, ул. Ленинградская,57
корпус 1
</t>
  </si>
  <si>
    <t xml:space="preserve">Забайкальский территориальный отдел Управления Роспотребнадзора по железнодорожному транспорту
</t>
  </si>
  <si>
    <t>1 (озеро Арахлей)</t>
  </si>
  <si>
    <t xml:space="preserve">16.06 – 06.07 </t>
  </si>
  <si>
    <t>09.07 – 29.07</t>
  </si>
  <si>
    <t>01.08 – 21.08</t>
  </si>
  <si>
    <t>Детский оздоровительный лагерь "Серебряный бор"                              Дирекции социальной сферы  Забайкальской железной дороги - филиала Открытого акционерного общества  «Российские железные дороги»</t>
  </si>
  <si>
    <t>Забайкальский край, Читинский район, пгт. Атамановка</t>
  </si>
  <si>
    <t>ЛОУ "Серебряный бор" Дирекции социальной сферы Забайкальской железной дороги ИНН 7708503727</t>
  </si>
  <si>
    <t>10.06 – 30.06</t>
  </si>
  <si>
    <t>03.07 – 23.07</t>
  </si>
  <si>
    <t>26.07 – 15.08</t>
  </si>
  <si>
    <t xml:space="preserve">Детский оздоровительный лагерь "имени Михаила Фрунзе"                              Дирекции социальной сферы  Забайкальской железной дороги - филиала Открытого акционерного общества  «Российские железные дороги»     </t>
  </si>
  <si>
    <t>Забайкальский край, Карымский район, с. Адриановка, ул. Пионерская,9</t>
  </si>
  <si>
    <t>ЛОУ "им. М. Фрунзе" Дирекции социальной сферы Забайкальской железной дороги ИНН 7708503727</t>
  </si>
  <si>
    <t>Государственное учреждение здравоохранения «Карымская центральная районная больница», адрес: 673300, Российская Федерация, Забайкальский край, пгт. Карымское,  ул.Ленинградская, д.79</t>
  </si>
  <si>
    <t xml:space="preserve">15.06 – 05.07 </t>
  </si>
  <si>
    <t xml:space="preserve">08.07 – 28.07 </t>
  </si>
  <si>
    <t xml:space="preserve">01.08-21.08 </t>
  </si>
  <si>
    <t xml:space="preserve">Детский оздоровительный лагерь "имени Павлика Морозова"                              Дирекции социальной сферы  Забайкальской железной дороги - филиала Открытого акционерного общества  «Российские железные дороги»            </t>
  </si>
  <si>
    <t>Забайкальский край, Хилокский район, автотрасса Хилок - Линёво озеро, отметка 3 км.</t>
  </si>
  <si>
    <t>ЛОУ "им. П. Морозова" Дирекции социальной сферы Забайкальской железной дороги ИНН 7708503727</t>
  </si>
  <si>
    <t>Государственное учреждение здравоохранения «Хилокская центральная районная больница», адрес: 673211,г.Хилок, ул. Орджоникидзе 7А</t>
  </si>
  <si>
    <t>15.06 – 05.07</t>
  </si>
  <si>
    <t>08.07 – 28.07</t>
  </si>
  <si>
    <t xml:space="preserve">Детский оздоровительный лагерь "Сосновый бор"                              Дирекции социальной сферы  Забайкальской железной дороги - филиала Открытого акционерного общества  «Российские железные дороги»            </t>
  </si>
  <si>
    <t>Амурская область, Свободненский район, п.Бардагон, пер."Сосновый бор",сооружение1</t>
  </si>
  <si>
    <t>ЛОУ "Сосновый бор" Дирекции социальной сферы Забайкальской железной дороги ИНН 7708503727</t>
  </si>
  <si>
    <t xml:space="preserve">Государственное автономное учреждение социального обслуживания Амурской области «Реабилитационный центр для детей и подростков с ограниченными возможностями «Бардагон», адрес: 676456, Амурская область, Свободненский
  район,  с. Бардагон, ул. Набережная, 33
</t>
  </si>
  <si>
    <t>1 (озеро Пионерское)</t>
  </si>
  <si>
    <t xml:space="preserve">21.06 – 11.07 </t>
  </si>
  <si>
    <t xml:space="preserve">14.07 – 03.08 </t>
  </si>
  <si>
    <t>6.</t>
  </si>
  <si>
    <t>Летнее оздоровительное учреждение с дневным пребыванием детей в период летних каникул</t>
  </si>
  <si>
    <t>Пришкольный лагерь на базе частного образовательного учреждения "Средняя общеобразовательная школа №50 ОАО "РЖД" ИНН 2826004323</t>
  </si>
  <si>
    <t>Амурская область, Сковородинский округ, пгт.Ерофей Павлович, Пушкина, 31. Здание интерната</t>
  </si>
  <si>
    <t>Государственное бюджетное учреждение здравоохранения Амурской области "Сковородинская центральная районная больница",2826002686, г.Сковородино, ул.Победы,10</t>
  </si>
  <si>
    <t>05.06 - 28.06</t>
  </si>
  <si>
    <t>Дальневосточный</t>
  </si>
  <si>
    <t xml:space="preserve">Иркутская область </t>
  </si>
  <si>
    <t xml:space="preserve">Детский оздоровительный лагерь «Огоньки» Дирекции социальной сферы ВСЖД – филиал ОАО «РЖД» </t>
  </si>
  <si>
    <t>Иркутская обл., Шелеховский р-он, ст.Огоньки</t>
  </si>
  <si>
    <t>Республика Бурятия</t>
  </si>
  <si>
    <t xml:space="preserve">Детский оздоровительный лагерь «Сибиряк» Дирекции социальной сферы ВСЖД – филиал ОАО «РЖД» </t>
  </si>
  <si>
    <t>Республика Бурятия, Селенгинский район, с. Тохой, станция Сульфат, 8 км</t>
  </si>
  <si>
    <t xml:space="preserve">Лагерь с дневным пребыванием </t>
  </si>
  <si>
    <t>Лагерь с дневным пребыванием детей на базе Частного общеобразовательного учреждения "Лицей № 36 Открытого акционерного общества "Российские железные дороги"</t>
  </si>
  <si>
    <t>г.Иркутск, ул.Профсоюзная, 3</t>
  </si>
  <si>
    <t>Лагерь с дневным пребыванием детей на базе Частного общеобразовательного учреждения "Школа-интернат № 23 Открытого акционерного общества "Российские железные дороги"</t>
  </si>
  <si>
    <t>665904, Иркутская область, Слюдянский район, г. Слюдянка, ул. Советская, 21</t>
  </si>
  <si>
    <t>Иркутская область</t>
  </si>
  <si>
    <t>санаторий-профилакторий</t>
  </si>
  <si>
    <t xml:space="preserve">Детский оздоровительный  лагерь на базе Санатория-профилактория "Иркутский" Дирекция социальной сферы ВСЖД – филиал ОАО «РЖД» </t>
  </si>
  <si>
    <t>г. Иркутск, пер. Деповский, д.7</t>
  </si>
  <si>
    <t xml:space="preserve">Детский оздоровительный  лагерь на базе Санатория-профилактория "Солнечный" Дирекция социальной сферы ВСЖД – филиал ОАО «РЖД» </t>
  </si>
  <si>
    <t>Улан-Удэ, п. Верхняя березовка</t>
  </si>
  <si>
    <t>7.</t>
  </si>
  <si>
    <t>Санаторий, принимающий на летний отдых детей</t>
  </si>
  <si>
    <t>Детский оздоровительный  лагерь  на базе Санатория - профилактория «Подлеморье» Дирекции социальной сферы ВСЖД - филиала ОАО «РЖД»</t>
  </si>
  <si>
    <t>Республика Бурятия, Нижнеангарский р-н, г. Северобайкальск, пр.60 лет СССР, 21а</t>
  </si>
  <si>
    <t xml:space="preserve">Лагерь с круглосуточным пребыванием детей </t>
  </si>
  <si>
    <t>Лагерь с круглосуточным пребыванием  детей" Байкальская физико-математическая школа" на базе Частного общеобразовательного учреждения "Школа-интернат № 23 Открытого акционерного общества "Российские железные дороги"</t>
  </si>
  <si>
    <t>Красноярский край</t>
  </si>
  <si>
    <t xml:space="preserve">Детский оздоровительный лагерь "Восток", Дирекция социальной сферы Красноярской железной дороги - филиал ОАО "РЖД" </t>
  </si>
  <si>
    <t>660041, Красноярский край, г. Красноярск, пр. Свободный, 90 "Г"</t>
  </si>
  <si>
    <t xml:space="preserve">Оздоровительный центр "Дружба", Дирекция социальной сферы Красноярской железной дороги - филиал ОАО "РЖД" </t>
  </si>
  <si>
    <t xml:space="preserve">Оздоровительный центр "Салют", Дирекция социальной сферы Красноярской железной дороги - филиал ОАО "РЖД" </t>
  </si>
  <si>
    <t>Красноярский край, Минусинский район, левое побережье озера "Малое Кызыкульское"</t>
  </si>
  <si>
    <t>Новосибирская область</t>
  </si>
  <si>
    <t>Загородное ЛОУ с круглогодичным режимом работы</t>
  </si>
  <si>
    <t>Центр социальной поддержки молодежи и юношества им. К. С. Заслонова Дирекции социальной сферы – структурного подразделения  Западно-Сибирской железной дороги - филиала ОАО «РЖД»</t>
  </si>
  <si>
    <t>630123, г. Новосибирск, ул. 91 перекат, 21.</t>
  </si>
  <si>
    <t>Детский оздоровительный лагерь "Лазурный" структурное подразделение санатория-профилактория "Восток" -СП Дирекция социальной сферы-СП Зап-Сиб ж.д.-филиал ОАО "РЖД"</t>
  </si>
  <si>
    <t>633000 Новосибирская область, г. Бердск, территория санатория «Бердский», д. 35.</t>
  </si>
  <si>
    <t>Омская область</t>
  </si>
  <si>
    <t xml:space="preserve">Детский оздоровительный лагерь им. Гайдара структурное подразделение санатория-профилактория "ЖЕЛЕЗНОДОРОЖНИК" на ст. Омск - структурного подразделения Дирекция социальной сферы-структурного подразделения Западно-Сибирской железной дороги - филиала ОАО «РЖД» </t>
  </si>
  <si>
    <t xml:space="preserve">644039 г. Омск, пос. Карьер                          </t>
  </si>
  <si>
    <t>Кемеровская область</t>
  </si>
  <si>
    <t xml:space="preserve">Детский оздоровительный лагерь "Юный железнодорожник" структурное подразделение санатория-профилактория "ЖЕЛЕЗНОДОРОЖНИК"  на ст. Тайга-СП структурного подразделения Дирекция социальной сферы-структурного подразделения Западно-Сибирской железной дороги - филиала ОАО «РЖД» </t>
  </si>
  <si>
    <t xml:space="preserve">652320 Кемеровская область, Топкинский район, с. Подонино                           </t>
  </si>
  <si>
    <t xml:space="preserve">Детский оздоровительный лагерь на базе Санатория-профилактория «Магистраль»  структурное  подразделение Дирекции социальной сферы подразделения Западно- Сибирской ж. д. – филиала ОАО «РЖД» </t>
  </si>
  <si>
    <t xml:space="preserve">652600 Кемеровская  область, Гурьевский р-он, 57 квартал Гурьевского лесхоза       </t>
  </si>
  <si>
    <t>Алтайский край</t>
  </si>
  <si>
    <t xml:space="preserve">Детский оздоровительный лагерь им. Гагарина структурное подразделение санатория-профилактория "Алтай" - структурного подразделения Дирекция социальной сферы-структурного подразделения Западно-Сибирской железной дороги - филиала ОАО «РЖД» </t>
  </si>
  <si>
    <t xml:space="preserve">658080 Алтайский край, г. Барнаул,  п. Власиха                                          </t>
  </si>
  <si>
    <t>Челябинская область</t>
  </si>
  <si>
    <t>Оренбургская область</t>
  </si>
  <si>
    <t>Курганская область</t>
  </si>
  <si>
    <t>Курганская обл. Притобольный р-н, (в 4-х км севернее с. Нагорное)</t>
  </si>
  <si>
    <t xml:space="preserve">Оренбургская обл., Кувандыкский р-н, г. Кувандык </t>
  </si>
  <si>
    <t xml:space="preserve">ЛОУ с дневным пребыванием </t>
  </si>
  <si>
    <t>ЛОУ "Солнышко" ЧОУ "Начальная школа-детский сад № 67 ОАО "РЖД" инн 7451207480</t>
  </si>
  <si>
    <t>г. Челябинск, Советский р-н, ул. Крупской, д.21</t>
  </si>
  <si>
    <t>ЛОУ "Дружба" ЧОУ школа-интернат №15 среднего  общего образования ОАО «РЖД», ИНН 7449044736</t>
  </si>
  <si>
    <t>г. Челябинск.
ул. Гончаренко, д. 90</t>
  </si>
  <si>
    <t>ЧОУ"Общеобразовательная школа - интернат  № 17 среднего общего образования им. Д.М. Карбышева  ОАО "РЖД" ИНН 4501109447</t>
  </si>
  <si>
    <t>г. Курган, ул.Карбышева,56</t>
  </si>
  <si>
    <t>ДОЛ «Дубки» Дирекции социальной сферы Южно-Уральской железной дороги - филиала ОАО "РЖД"</t>
  </si>
  <si>
    <t xml:space="preserve">Оренбургская обл.,  г Оренбург </t>
  </si>
  <si>
    <t>Тверская область</t>
  </si>
  <si>
    <t>загородное стационарное сезонное (летнее)</t>
  </si>
  <si>
    <t>Детское оздоровительное учреждение-детский оздоровительный лагерь (ДОЛ) "Тверца" Дирекции социальной сферы Октябрьской  жележной дороги - филиал ОАО "РЖД"ИНН 7708503727ОГРН 1037739877295</t>
  </si>
  <si>
    <t xml:space="preserve">Тверская обл., Калининский район, п/о Кулицкая, ст.Тверца </t>
  </si>
  <si>
    <t>Московская область</t>
  </si>
  <si>
    <t>Детский оздоровительный центр (ДОЦ)"Старая Руза" Дирекции социальной сферы Московской  жележной дороги - филиал ОАО "РЖД"ИНН 7708503727ОГРН 1037739877295</t>
  </si>
  <si>
    <t>Московская обл., Рузский район, п/о «Старая Руза», ОК «Старая Руза»</t>
  </si>
  <si>
    <t>Калужская область</t>
  </si>
  <si>
    <t>Детское оздоровительное учреждение – детский оздоровительный лагерь (ДОЛ) «Магистраль» Дирекции социальной сферы Московской железной дороги – филиала ОАО «РЖД»ИНН 7708503727ОГРН 1037739877295</t>
  </si>
  <si>
    <t>Калужская область, Малоярославецкий район, д. Скрипорово.</t>
  </si>
  <si>
    <t>Брянская область</t>
  </si>
  <si>
    <t>Детское оздоровительное учреждение – детский оздоровительный лагерь (ДОЛ) «Синезерки» Дирекции социальной сферы Московской железной дороги – филиала ОАО «РЖД»ИНН 7708503727ОГРН 1037739877295</t>
  </si>
  <si>
    <t>Брянская обл., Навлинский район, пос.Синезерки</t>
  </si>
  <si>
    <t>Смоленская область</t>
  </si>
  <si>
    <t>Детское оздоровительное учреждение-детский оздоровительный лагерь (ДОЛ) "Факел" Дирекции социальной сферы Московской  жележной дороги - филиал ОАО "РЖД"ИНН 7708503727ОГРН 1037739877295</t>
  </si>
  <si>
    <t>Смоленск, пос.Красный Бор</t>
  </si>
  <si>
    <t>Московский</t>
  </si>
  <si>
    <t>Горьковский</t>
  </si>
  <si>
    <t>Нижегородская область</t>
  </si>
  <si>
    <t xml:space="preserve">Летний профильный лагерь с дневным пребыванием детей на базе Детской железной дороги Горьковской  железной дороги  "Юный железнодорожник" -филиала ОАО «РЖД»  </t>
  </si>
  <si>
    <t>г.Н.Новгород, ул. Октябрьской революции, 23а</t>
  </si>
  <si>
    <t>Детский оздоровительный лагерь «Сосновый бор» Дирекции социальной сферы Горьковской железной дороги – филиала ОАО «РЖД»</t>
  </si>
  <si>
    <t>Владимирская обл., Меленковский район, ст. Амососво, п/о Папулино</t>
  </si>
  <si>
    <t>Республика Марий Эл</t>
  </si>
  <si>
    <t>Детский оздоровительный лагерь «Яльчик» Дирекции социальной сферы Горьковской железной дороги – филиала ОАО «РЖД»</t>
  </si>
  <si>
    <t>Республика Марий Эл, Волжский район, территория национального парка «Марий Чодра»</t>
  </si>
  <si>
    <t>Кировская область</t>
  </si>
  <si>
    <t>ООО "Резорт-Юг", ИНН 3460018133</t>
  </si>
  <si>
    <t>Детский оздоровительный лагерь «Алые паруса» ООО «Резорт-Юг» на базе санатория «Сосновый бор» - филиал АО «РЖД-ЗДОРОВЬЕ», ИНН 7703715816</t>
  </si>
  <si>
    <t xml:space="preserve">610901, Кировская область, Оричевский район, почтовое отделение Нижнеивкино, п.Сосновый бор </t>
  </si>
  <si>
    <t>Ярославская область</t>
  </si>
  <si>
    <t>Ярославская область, Некрасовский район, п/о Бурмакино, ст. Сахареж</t>
  </si>
  <si>
    <t>Архангельская область</t>
  </si>
  <si>
    <t>Северный</t>
  </si>
  <si>
    <t>Краснодарский край</t>
  </si>
  <si>
    <t>загородное  стационарное сезонное (летнее)</t>
  </si>
  <si>
    <t>Детское оздоровительное учреждение-детский оздоровительный лагерь (ДОЛ) "Экспресс" п. Солоники Дирекции социальной сферы Северо-Кавказской  жележной дороги - филиал ОАО "РЖД" (ИНН 7708503727)</t>
  </si>
  <si>
    <t>354233, г.Сочи, Лазаревский район, пос.Солоники, ул.Социалистическая, 14</t>
  </si>
  <si>
    <t>Детское оздоровительное учреждение-детский оздоровительный лагерь (ДОЛ) "Экспресс" п. Кабардинка Дирекции социальной сферы Северо-Кавказской  жележной дороги - филиал ОАО "РЖД" (ИНН 7708503727)</t>
  </si>
  <si>
    <t>353480, г.Геленджик, пос.Кабардинка, ул.Мира, 6</t>
  </si>
  <si>
    <t>Детский оздоровительный лагерь  "Зеленый огонек" Дирекции социальной сферы структурного подразделения СКжд филиала ОАО "РЖД" -филиал ОАО "РЖД" (ИНН 7708503727)</t>
  </si>
  <si>
    <t>352814, Краснодарский край, Туапсинский район, пос.Дедеркой</t>
  </si>
  <si>
    <t>Ставропольский край</t>
  </si>
  <si>
    <t>Детское оздоровительное учреждение-детский оздоровительный лагерь (ДОЛ) "Бештау" Дирекции социальной сферы Северо-Кавказской  жележной дороги - филиал ОАО "РЖД" (ИНН 7708503727)</t>
  </si>
  <si>
    <t>357418, Ставропольский край, г.Железноводск, ст.Бештау, ул.Глинки, 1</t>
  </si>
  <si>
    <t>Детское оздоровительное учреждение-детский оздоровительный лагерь (ДОЛ) "Локомотив" Дирекции социальной сферы Северо-Кавказской  жележной дороги - филиал ОАО "РЖД" (ИНН 7708503727)</t>
  </si>
  <si>
    <t>344025, г.Ростов-на-Дону, Пролетарский район, 29 линия, остров Зеленый</t>
  </si>
  <si>
    <t>ДО ФОЦ "Мин-Воды" филиал ОАО "РЖД" (ИНН 7708503727)</t>
  </si>
  <si>
    <t>СК,г.Минеральные Воды, ул.Пятигорская 25/Бибика 14</t>
  </si>
  <si>
    <t>ООО "Резорт-Юг",400066, г. Волгоград, ул. Пушкина, 14 офис1. ИНН 3460019133, ОГРН 1143443032776</t>
  </si>
  <si>
    <t xml:space="preserve">ООО «Резорт-Юг» на базе санатория «Солнечный» ОАО «РЖД»
</t>
  </si>
  <si>
    <t>353480, г. Геленджик, с. Кабардинка, ул. Революционная, 77</t>
  </si>
  <si>
    <t>Лагерь с дневным прибыванием школьников в каникулярное время</t>
  </si>
  <si>
    <t>ЧОУ «Прогимназия № 63» ОАО «РЖД», ИНН 6141022706, ОГРН 1046141002852</t>
  </si>
  <si>
    <t>Лагерь с дневным пребыванием детей обучающихся в ЧОУ «Прогимназия № 63» ОАО «РЖД» в каникулярное время.</t>
  </si>
  <si>
    <t>346880, Ростовская область, г. Батайск, Северный массив 3 "а"</t>
  </si>
  <si>
    <t>Воронежская область</t>
  </si>
  <si>
    <t>Дирекция социальной сферы Юго-Восточной железной дороги – филиала ОАО "РЖД" ИНН 7708503727</t>
  </si>
  <si>
    <t>ДОЛ "Зеленый огонек" Дирекции социальной сферы Юго-Восточной железной дороги филиала ОАО "РЖД"</t>
  </si>
  <si>
    <t>г. Воронеж, п. Сомово,  ул. Дубовая, 46</t>
  </si>
  <si>
    <t>Тамбовская область</t>
  </si>
  <si>
    <t xml:space="preserve">ДОЛ "Иловайский"  Дирекции социальной сферы Юго-Восточной железной дороги филиала ОАО "РЖД" </t>
  </si>
  <si>
    <t>393742, Тамбовская обл, Мичуринский р-он село Иловайское</t>
  </si>
  <si>
    <t>Пензенская область</t>
  </si>
  <si>
    <t>Детский оздоровительный лагерь "Костер" Ртищевского территориального центра Дирекции социальной сферы Юго-Восточной ж.д.филиала ОАО "РЖД"</t>
  </si>
  <si>
    <t>442940 Пензенская область,Бековский район,р.п.г.т.Беково, ул. Затонная, 1.</t>
  </si>
  <si>
    <t xml:space="preserve">АО "Мичуринский локомотиворемонтный завод "Милорем", ИНН 6827020780 </t>
  </si>
  <si>
    <t>ДОЛ "Парус" АО "Мичуринский локомотиворемонтный завод "Милорем"</t>
  </si>
  <si>
    <t>397766 Тамбовская область, Мичуринский район, с. Старое Тарбеево</t>
  </si>
  <si>
    <t xml:space="preserve">ДОЛ "Ракета"  Дирекции социальной сферы Юго-Восточной железной дороги филиала ОАО "РЖД" </t>
  </si>
  <si>
    <t>397960, Воронежская область, Лискинский район, с. Средний Икорец</t>
  </si>
  <si>
    <t>Самарская область</t>
  </si>
  <si>
    <t>461774 Оренбургская область, Абдулинский район, с. Покровка</t>
  </si>
  <si>
    <t>Республика Башкортостан</t>
  </si>
  <si>
    <t>452154 Республика Башкортостан, Чишминский район, ст. Пионерская</t>
  </si>
  <si>
    <t>453167 Республика Башкортостан, Стерлитамакский район, пос.Заливное, лесхоз "25 квартал"</t>
  </si>
  <si>
    <t>Свердловская область</t>
  </si>
  <si>
    <t>Свердловская область, г. Талица, ул. Заозерная, 76</t>
  </si>
  <si>
    <t>Негосударственное общеобразовательное учреждение "Школа-интернат №13 основного общего образования ОАО "РЖД"</t>
  </si>
  <si>
    <t>620050, Свердловская обл., г. Екатеринбург, ул. Техническая, д. 99</t>
  </si>
  <si>
    <t>Тюменская область</t>
  </si>
  <si>
    <t>ЛОУ "им. Ленина</t>
  </si>
  <si>
    <t>627716 Тюменская обл. Ишимский р-он, Синицинский бор, д. Синицино</t>
  </si>
  <si>
    <t>ОАО "Российские железные дороги, филиал Дальневосточная железная дорога, Дирекция социальной сферы, Загородное летнее оздоровительное учреждение им. К. Заслонова</t>
  </si>
  <si>
    <t>ОАО "Российские железные дороги, филиал Дальневосточная железная дорога, Дирекция социальной сферы, Детский санаторно-оздоровительный лагерь исм. Горького ст. Ружино</t>
  </si>
  <si>
    <t>ОАО "Российские железные дороги, филиал Дальневосточная железная дорога, Дирекция социальной сферы, Детский оздоровительный лагерь "Наречное"</t>
  </si>
  <si>
    <t>ОАО "Российские железные дороги", Дальневосточная железная дорога, Дирекция социальной сферы, Санаторий-профилакторий "Надежда"</t>
  </si>
  <si>
    <t>детский оздоровительный лагерь "Огоньки" 
7708503727</t>
  </si>
  <si>
    <t xml:space="preserve">Восточно-Сибирский </t>
  </si>
  <si>
    <t>15.06.-05.07.</t>
  </si>
  <si>
    <t>09.07.-29.07.</t>
  </si>
  <si>
    <t>01.08.-21.08.</t>
  </si>
  <si>
    <t>детский оздоровительный лагерь "Сибиряк" 
7708503727</t>
  </si>
  <si>
    <t>1 (озеро Щучье)</t>
  </si>
  <si>
    <t>ЧОУ "Лицей № 36 ОАО "РЖД" ИНН 3812079200</t>
  </si>
  <si>
    <t>01.06.-23.06.</t>
  </si>
  <si>
    <t>ЧОУ "Школа-интернат № 23 ОАО "РЖД" ИНН 387002619</t>
  </si>
  <si>
    <t>30.05.-24.06.</t>
  </si>
  <si>
    <t>санаторий-профилакторий "Иркутский"
7708503727</t>
  </si>
  <si>
    <t>01.06.-21.06.</t>
  </si>
  <si>
    <t>24.06.-14.07.</t>
  </si>
  <si>
    <t>17.07.-06.08.</t>
  </si>
  <si>
    <t>09.08.-29.08.</t>
  </si>
  <si>
    <t>санаторий-профилакторий "Солнечный"
7708503727</t>
  </si>
  <si>
    <t>санаторий-профилакторий "Подлеморье"
7708503727</t>
  </si>
  <si>
    <t>8.</t>
  </si>
  <si>
    <t>16.06.-30.06.</t>
  </si>
  <si>
    <t>Красноярский ТО</t>
  </si>
  <si>
    <t>04.06.2023 – 24.06.2023</t>
  </si>
  <si>
    <t>27.06.2023 – 17.07.2023</t>
  </si>
  <si>
    <t>Красноярский край, Боготольский район, на расстоянии 500 м Северо - Восточнее с. Красный завод</t>
  </si>
  <si>
    <t>16.06.2023 – 06.07.2023</t>
  </si>
  <si>
    <t>10.07.2023 – 30.07.2023</t>
  </si>
  <si>
    <t>02.08.2023 – 22.08.2023</t>
  </si>
  <si>
    <t>Палаточный лагерь «Дружба» Дирекция социальной сферы Красноярской железной дороги - филиал ОАО "РЖД"</t>
  </si>
  <si>
    <t>16.06.2023 – 25.06.2023</t>
  </si>
  <si>
    <t>28.06.2023 – 07.07.2023</t>
  </si>
  <si>
    <t>10.07.2023 – 19.07.2023</t>
  </si>
  <si>
    <t>22.07.2023 – 31.07.2023</t>
  </si>
  <si>
    <t>03.08.2023 – 12.08.2023</t>
  </si>
  <si>
    <t>15.08.2023 – 24.08.2023</t>
  </si>
  <si>
    <t>10.06.2023 – 30.06.2023</t>
  </si>
  <si>
    <t>04.07.2023 – 24.07.2023</t>
  </si>
  <si>
    <t>28.07.2023 – 17.08.2023</t>
  </si>
  <si>
    <t>загородный стационарный лагерь оздоровления с круглосуточным пребыванием детей</t>
  </si>
  <si>
    <t>открытое акционерно общество «Российские железные дороги»  Дирекции социальной сферы Южно-Уральской железной дороги филиала - ОАО "РЖД"ИНН 7708503727</t>
  </si>
  <si>
    <t>Детский оздоровительный лагерь "АЛЕНУШКА" открытое акционерно общество «Российские железные дороги», ИНН 7708503727</t>
  </si>
  <si>
    <t>Челябинская область, г. Миасс, оз. Большой Еланчик</t>
  </si>
  <si>
    <t>открытое акционерно общество «Российские железные дороги», ИНН 7708503727</t>
  </si>
  <si>
    <t>Южно-Уральский территориальный отдел Управления Роспотребнгадзора по железнодорожному транспорту</t>
  </si>
  <si>
    <t>01.06.2023-21.06.2023</t>
  </si>
  <si>
    <t>24.06.2023-14.07.2023</t>
  </si>
  <si>
    <t>17.07.2023-06.08.2023</t>
  </si>
  <si>
    <t>09.08.2023-29.08.2023</t>
  </si>
  <si>
    <t>Детский оздоровительный лагерь "СОЛНЕЧНЫЙ" открытое акционерно общество «Российские железные дороги», ИНН 7708503727</t>
  </si>
  <si>
    <t>456200, Челябинская область, г. Златоуст, за пределами городской черты</t>
  </si>
  <si>
    <t>07.06.2023-27.06.2023</t>
  </si>
  <si>
    <t>01.08.2023-21.08.2023</t>
  </si>
  <si>
    <t>Санаторий - профилакторий с круглосуточным пребыванием детей</t>
  </si>
  <si>
    <t>Санаторий - профилакторий ст. Орск Дирекции социальной сферы Южно-Уральской железной дороги – филиала открытого акционерного общества «Российские железные дороги» ИНН 7708503727</t>
  </si>
  <si>
    <t>462408, Оренбургская область, г. Орск, ул. Огородная, д. 28</t>
  </si>
  <si>
    <t>Детский оздоровительный лагерь им. П. Морозова открытое акционерно общество «Российские железные дороги», ИНН 7708503727</t>
  </si>
  <si>
    <t>аутсорсинг. Ведется работа по заключению договоров</t>
  </si>
  <si>
    <t>01.08-21.08</t>
  </si>
  <si>
    <t>ДОЛ «Родничок»  Дирекции социальной сферы Южно-Уральской железной дороги - филиала ОАО "РЖД"" ИНН 7708503727</t>
  </si>
  <si>
    <t>ЧОУ "Начальная школа-детский сад № 67 ОАО "РЖД" инн 7451207480</t>
  </si>
  <si>
    <t>ЧОУ школа-интернат №15 среднего  общего образования ОАО «РЖД», ИНН 7449044736</t>
  </si>
  <si>
    <t xml:space="preserve">ЛОУ на базе Санатория-профилактория "Талица" ДСС Свердловской ж.д. - филиала ОАО "РЖД"                                                                           </t>
  </si>
  <si>
    <t>штатные работники</t>
  </si>
  <si>
    <t>Свердловский</t>
  </si>
  <si>
    <t>18.07.2023-07.08.2023</t>
  </si>
  <si>
    <t>10.08.2023-30.08.2023</t>
  </si>
  <si>
    <t>29.05.2023-09.06.2023</t>
  </si>
  <si>
    <t>13.06.2023-23.06.2023</t>
  </si>
  <si>
    <t>Государственное бюджетное учреждение здравоохранения Тюменской области «Областная больница № 4» (г.Ишим), 627750, Россия, Тюменская область, г. Ишим, ул. Республики, 78, ОГРН 1027201232167, ИНН 7217003842</t>
  </si>
  <si>
    <t>01.06.2023-16.06.2023</t>
  </si>
  <si>
    <t>19.06.2023-04.07.2023</t>
  </si>
  <si>
    <t>08.07.2023-23.07.2023</t>
  </si>
  <si>
    <t>27.07.2023-11.08.2023</t>
  </si>
  <si>
    <t>14.08.2023-29.08.2023</t>
  </si>
  <si>
    <t xml:space="preserve">Детский круглогодичный оздоровительный центр санаторного типа "Услада" дирекции социальной сферы структурного подразделения Куйбышевской железной дороги филиал открытого акционерного общества ""Российские железные дороги",  ИНН 7708503727 </t>
  </si>
  <si>
    <t>445250 Самарская область, Сызранский район, пос. Образцовый</t>
  </si>
  <si>
    <t xml:space="preserve">Общество с ограниченной ответственностью "Вершина", ИНН 6316242279 </t>
  </si>
  <si>
    <t xml:space="preserve">Общество с ограниченной ответственностью «КОМБУС», ИНН:6319188750 </t>
  </si>
  <si>
    <t xml:space="preserve">Куйбышевский территориальный отдел </t>
  </si>
  <si>
    <t>1 (водный объект используемый в  рекреационных целях - река Уса),  СЭЗ - на 2023г. не выдавалось</t>
  </si>
  <si>
    <t>01.06.2023- 21.06.2023</t>
  </si>
  <si>
    <t>24.06.2022-14.07.2023</t>
  </si>
  <si>
    <t>17.07.2022-06.08.2023</t>
  </si>
  <si>
    <t>09.08.2022-29.08.2023</t>
  </si>
  <si>
    <t>Детский оздоровительный лагерь им. К. Заслонова дирекции социальной сферы структурного подразделения Куйбышевской железной дороги филиал открытого акционерного общества ""Российские железные дороги", ИНН 7708503727</t>
  </si>
  <si>
    <t>10.06.2023г-30.06.2023</t>
  </si>
  <si>
    <t>05.07.2023-25.07.2023</t>
  </si>
  <si>
    <t>Детский оздоровительный лагерь им. Ю. А. Гагарина дирекции социальной сферы структурного подразделения Куйбышевской железной дороги филиал открытого акционерного общества ""Российские железные дороги", ИНН 7708503727</t>
  </si>
  <si>
    <t>Детский оздоровительный лагерь "Орленок" дирекции социальной сферы структурного подразделения Куйбышевской железной дороги - филиала открытого акционерного общества""Российские железные дороги", ИНН 7708503727</t>
  </si>
  <si>
    <t>Саратовская область</t>
  </si>
  <si>
    <t>ДОЛ им Лизы Чайкиной</t>
  </si>
  <si>
    <t>412500 Саратовская область Базарно-Карабулакский район, село Лесная Неёловка</t>
  </si>
  <si>
    <t>ООО "Столичная кулинарная компания" (ИНН 7733797051)</t>
  </si>
  <si>
    <t xml:space="preserve">по договору гпх </t>
  </si>
  <si>
    <t>Приволжский</t>
  </si>
  <si>
    <t>09.06-29.06.2023</t>
  </si>
  <si>
    <t>04.07-24.07.2023</t>
  </si>
  <si>
    <t>01.08-21.08.2023</t>
  </si>
  <si>
    <t>ДОЛ им Зои Космодемьянской</t>
  </si>
  <si>
    <t>412436 Саратовская область Аткарский район, село Сазоново, станция Чемизовка</t>
  </si>
  <si>
    <t>Астраханская область</t>
  </si>
  <si>
    <t>ДОЛ "Юный железнодорожник"</t>
  </si>
  <si>
    <t>41656 Астраханская область, Приволжский район, село Бирюковка, ул. Лесная, 1</t>
  </si>
  <si>
    <t>19.06-09.07.2023</t>
  </si>
  <si>
    <t>11.07-31.07.2023</t>
  </si>
  <si>
    <t>04.08-24.08.2023</t>
  </si>
  <si>
    <t>В процессе размещения конкурентной процедуры</t>
  </si>
  <si>
    <t>СевКав ТО</t>
  </si>
  <si>
    <t>1                                     Черное море, Заявление на выдачу СЭЗ поступило, находится в работе</t>
  </si>
  <si>
    <t>17.07-06.08</t>
  </si>
  <si>
    <t>09.08-29.08</t>
  </si>
  <si>
    <t>09.08-30.08</t>
  </si>
  <si>
    <t>16.06-06.07</t>
  </si>
  <si>
    <t>09.07-29.07</t>
  </si>
  <si>
    <t>Ростовская область,                     г. Ростов-на-Дону</t>
  </si>
  <si>
    <t>22.06-12.07</t>
  </si>
  <si>
    <t>15.07-04.08</t>
  </si>
  <si>
    <t>07.08-27.08</t>
  </si>
  <si>
    <t>Столовая санатория "Солнечный" ОАО "РЖД"</t>
  </si>
  <si>
    <t>Ростовская область</t>
  </si>
  <si>
    <t>Собственная столовая</t>
  </si>
  <si>
    <t>Лицензия на медицинскую деятельность ЛО 61-01-004679 от 28.09.2015</t>
  </si>
  <si>
    <t>01.06-23.06</t>
  </si>
  <si>
    <t>26.06-21.07</t>
  </si>
  <si>
    <t>24.07-18.08</t>
  </si>
  <si>
    <t>Загородные ЛОУ, в т.ч. санаторно-оздоровительные</t>
  </si>
  <si>
    <t>Лечебно-оздоровительный комплекс "Сахареж", ИНН 7708503727</t>
  </si>
  <si>
    <t>Лечебно-оздоровительный комплекс "Сахареж", 7708503727</t>
  </si>
  <si>
    <t>ГБУЗ ЯО "КБ № 2", ИНН 7604359290,  150030, Ярославская Обл., г. Ярославль, ш. Суздальское, д. 39
ГУЗ ЯО "ДП № 3" , ИНН 7602019428 ,  150042, Ярославская Обл., г. Ярославль, ш. Тутаевское, д. 29 
Ярославль, ул.Судостроителей, 25/9 ИНН 7604359290</t>
  </si>
  <si>
    <t>Северный территориальный отдел</t>
  </si>
  <si>
    <t>02.06.2023 -22.06.2023</t>
  </si>
  <si>
    <t>25.06.2023-15.07.2023</t>
  </si>
  <si>
    <t>18.07.2023 -07.08.2023</t>
  </si>
  <si>
    <t>09.08.2023 - 29.08.2023</t>
  </si>
  <si>
    <t>ЛОУ с дневным пребыванием детей</t>
  </si>
  <si>
    <t>ЧОУ "Школа интернат №1 Среднего общего образования ОАО "РЖД" ИНН 2904014152</t>
  </si>
  <si>
    <t>Архангельская область,  г. Котлас, ул Маяковского, 3</t>
  </si>
  <si>
    <t xml:space="preserve"> ГБУЗ Архангельской области" Котласская ЦГБ", ИНН 2904024841, Архангельская область, г.Котлас, пр-т Мира, д.36.
</t>
  </si>
  <si>
    <t>ЛОУ с дневным пребыванием</t>
  </si>
  <si>
    <t>Горьковский ТО</t>
  </si>
  <si>
    <t>01.06-14.06</t>
  </si>
  <si>
    <t>16.06-29.06</t>
  </si>
  <si>
    <t>01.07-14.07</t>
  </si>
  <si>
    <t>16.07-29.07</t>
  </si>
  <si>
    <t>31.07-13.08</t>
  </si>
  <si>
    <t>15.08-28.08</t>
  </si>
  <si>
    <t>Владимирская область</t>
  </si>
  <si>
    <t>загородное стационарное сезонное (летнее0</t>
  </si>
  <si>
    <t>1 лагерь, озеро Яльчик</t>
  </si>
  <si>
    <t>05.07-25.07</t>
  </si>
  <si>
    <t>04.06-22.06</t>
  </si>
  <si>
    <t>25.06-13.07</t>
  </si>
  <si>
    <t>16.07-03.08</t>
  </si>
  <si>
    <t>06.08-24.08</t>
  </si>
  <si>
    <t xml:space="preserve">договор не заключен </t>
  </si>
  <si>
    <t>Центр социальной поддержки молодежи и юношества им. К. С. Заслонова Дирекции социальной сферы 630123, г. Новосибирск, ул. 91 перекат, 21.</t>
  </si>
  <si>
    <t xml:space="preserve">Западно-Сибирский </t>
  </si>
  <si>
    <t>1 - СЭЗ №54.НЖ.23.000.М.000003.02.23 от 15.02.2023</t>
  </si>
  <si>
    <t>16.06.2023-06.07.2023</t>
  </si>
  <si>
    <t>14.07.2023-03.08.2023</t>
  </si>
  <si>
    <t>07.08.2023-27.08.2023</t>
  </si>
  <si>
    <t>03.07.2023-23.07.2023</t>
  </si>
  <si>
    <t>08.08.2023-28.08.2023</t>
  </si>
  <si>
    <t>1 - СЭЗ №54.НЖ.23.000.М.000015.06.2022 от 24.06.2022</t>
  </si>
  <si>
    <t>14.06.2023-04.07.2023</t>
  </si>
  <si>
    <t>07.07.2023-27.07.2023</t>
  </si>
  <si>
    <t>07.08.2023-21.08.2023</t>
  </si>
  <si>
    <t>1 -СЭЗ №54.НЖ.23.000.М.000011.05.2022 от 23.05.2022</t>
  </si>
  <si>
    <t xml:space="preserve">ЧУЗ КБ РЖД-Медицина г. Баранул   </t>
  </si>
  <si>
    <t>15.06.2023-05.07.2023</t>
  </si>
  <si>
    <t>10.07.2023-30.07.2023</t>
  </si>
  <si>
    <t>03.08.2023-23.08.2023</t>
  </si>
  <si>
    <t>Куйбышевский ТО</t>
  </si>
  <si>
    <t>Северо-Кавказский</t>
  </si>
  <si>
    <t>Юго-Восточный</t>
  </si>
  <si>
    <t>Южно-Уральский</t>
  </si>
  <si>
    <t>Западно-Сибирский</t>
  </si>
  <si>
    <t xml:space="preserve">Красноярский </t>
  </si>
  <si>
    <t>Восточно-Сибирский</t>
  </si>
  <si>
    <t>Забайкальский</t>
  </si>
  <si>
    <t>ООО "Столичная кулинарная компания"  ИНН: 7733797051</t>
  </si>
  <si>
    <t xml:space="preserve">Медицинская лицензия ЛО-22-01-004498 от 17.03.2017 г. </t>
  </si>
  <si>
    <t>Московский ТО</t>
  </si>
  <si>
    <t>09.06.2023-29.06.2023</t>
  </si>
  <si>
    <t>28.07.2023-17.08.2023</t>
  </si>
  <si>
    <t>ООО НПК "Спецпитание" (ИНН 5036169909)</t>
  </si>
  <si>
    <t>ЧУЗ "Клиническая больница "РЖД Медицина им. Н.А. Семашко", юр.адрес. 129128 г.Москва, ул. Буддайская, д.2, ИНН 7716511464</t>
  </si>
  <si>
    <t>_</t>
  </si>
  <si>
    <t>медицинский персонал нанимается по договорам ГПХ</t>
  </si>
  <si>
    <t>02.07.2023-22.07.2023</t>
  </si>
  <si>
    <t>27.07.2023-16.08.2023</t>
  </si>
  <si>
    <t>Юго-Восточный ТО</t>
  </si>
  <si>
    <t>24.06.2023- 14.07.2023</t>
  </si>
  <si>
    <t>17.07.2023- 06.08.2023</t>
  </si>
  <si>
    <t>09.08.2023- 29.08.2023</t>
  </si>
  <si>
    <t>18.06.2023-08.07.2023</t>
  </si>
  <si>
    <t>11.07.2023-31.07.2023</t>
  </si>
  <si>
    <t>10.06.2023-30.06.2023</t>
  </si>
  <si>
    <t>26.07.2023-15.08.2023</t>
  </si>
  <si>
    <t>Лагерь труда и отдыха Детской железной дороги Южно-Уральской железной дороги ОАО "РЖД"ИНН 7708503727</t>
  </si>
  <si>
    <t>Челябинск, ЦПКиО им. Гагарина</t>
  </si>
  <si>
    <t>01.06.2023-23.06.2023</t>
  </si>
  <si>
    <t>29.05.2023-18.06.2023</t>
  </si>
  <si>
    <t>ЛОУ на базе ЧОУ"Общеобразовательная школа - интернат  № 17 среднего общего образования им. Д.М. Карбышева  ОАО "РЖД" ИНН 4501109447</t>
  </si>
  <si>
    <t xml:space="preserve">31.05.2023- 04.06.2023
</t>
  </si>
  <si>
    <t xml:space="preserve">07.06.2023- 11.06.2023
</t>
  </si>
  <si>
    <t xml:space="preserve">14.06.2023- 18.06.2023
</t>
  </si>
  <si>
    <t xml:space="preserve">21.06.2023- 25.06.2023
</t>
  </si>
  <si>
    <t xml:space="preserve">28.06.2023- 02.07.2023
</t>
  </si>
  <si>
    <t>19.07.2023- 23.07.2023</t>
  </si>
  <si>
    <t xml:space="preserve">26.07.2023- 30.07.2023
</t>
  </si>
  <si>
    <t>01.06 - 21.06</t>
  </si>
  <si>
    <t>24.06 - 14.07</t>
  </si>
  <si>
    <t>17.07 - 06.08</t>
  </si>
  <si>
    <t>09.08 - 29.08</t>
  </si>
  <si>
    <t>07.06 - 27.06</t>
  </si>
  <si>
    <t>01.07 - 21.07</t>
  </si>
  <si>
    <t>09.06 - 29.06</t>
  </si>
  <si>
    <t>04.07 - 24.07</t>
  </si>
  <si>
    <t>10.06 - 30.06</t>
  </si>
  <si>
    <t>08.06 - 28.06</t>
  </si>
  <si>
    <t>03.07 - 23.07</t>
  </si>
  <si>
    <t>17.07.2023-30.07.2023</t>
  </si>
  <si>
    <t>02.08.2023-15.08.2023</t>
  </si>
  <si>
    <t>18.08.2023-31.08.2023</t>
  </si>
  <si>
    <t>1, СЭЗ №74СЗ.04.000М 000002 05 22 ОТ 27.05.2022</t>
  </si>
  <si>
    <t>1, СЭЗ №74СЗ.04.000М 000001 05 2022 ОТ 27.05.2022</t>
  </si>
  <si>
    <t>1, СЭЗ № 74.14.04.000.М.000006.05.22 от 11.05.2022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</si>
</sst>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2" fillId="0" borderId="0"/>
  </cellStyleXfs>
  <cellXfs count="9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top"/>
    </xf>
    <xf numFmtId="0" fontId="5" fillId="0" borderId="4" xfId="0" applyFont="1" applyBorder="1" applyAlignment="1">
      <alignment vertical="top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justify" vertical="top"/>
    </xf>
    <xf numFmtId="0" fontId="5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5" xfId="0" applyNumberFormat="1" applyFont="1" applyFill="1" applyBorder="1" applyAlignment="1" applyProtection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5" fillId="3" borderId="4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justify" vertical="top" wrapText="1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1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 applyAlignment="1">
      <alignment horizontal="justify" vertical="center"/>
    </xf>
    <xf numFmtId="0" fontId="3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" fontId="2" fillId="3" borderId="16" xfId="0" applyNumberFormat="1" applyFont="1" applyFill="1" applyBorder="1" applyAlignment="1" applyProtection="1">
      <alignment horizontal="center" vertical="center" wrapText="1"/>
    </xf>
    <xf numFmtId="0" fontId="2" fillId="6" borderId="16" xfId="0" applyNumberFormat="1" applyFont="1" applyFill="1" applyBorder="1" applyAlignment="1" applyProtection="1">
      <alignment horizontal="left" vertical="center" wrapText="1"/>
    </xf>
    <xf numFmtId="1" fontId="2" fillId="6" borderId="16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top" wrapText="1"/>
    </xf>
    <xf numFmtId="0" fontId="4" fillId="3" borderId="16" xfId="0" applyNumberFormat="1" applyFont="1" applyFill="1" applyBorder="1" applyAlignment="1" applyProtection="1">
      <alignment horizontal="left" vertical="center" wrapText="1"/>
    </xf>
    <xf numFmtId="1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justify" vertical="center"/>
    </xf>
    <xf numFmtId="0" fontId="14" fillId="6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vertical="top" wrapText="1"/>
    </xf>
    <xf numFmtId="0" fontId="4" fillId="3" borderId="16" xfId="0" applyNumberFormat="1" applyFont="1" applyFill="1" applyBorder="1" applyAlignment="1" applyProtection="1">
      <alignment vertical="center" wrapText="1"/>
    </xf>
    <xf numFmtId="0" fontId="9" fillId="4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7" xfId="1" applyFont="1" applyFill="1" applyBorder="1" applyAlignment="1">
      <alignment horizontal="center" vertical="top" wrapText="1"/>
    </xf>
    <xf numFmtId="49" fontId="5" fillId="5" borderId="4" xfId="0" applyNumberFormat="1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justify" vertical="top" wrapText="1"/>
    </xf>
    <xf numFmtId="0" fontId="4" fillId="5" borderId="16" xfId="0" applyNumberFormat="1" applyFont="1" applyFill="1" applyBorder="1" applyAlignment="1" applyProtection="1">
      <alignment horizontal="left" vertical="center" wrapText="1"/>
    </xf>
    <xf numFmtId="1" fontId="4" fillId="5" borderId="16" xfId="0" applyNumberFormat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vertical="top" wrapText="1"/>
    </xf>
    <xf numFmtId="0" fontId="2" fillId="5" borderId="16" xfId="0" applyNumberFormat="1" applyFont="1" applyFill="1" applyBorder="1" applyAlignment="1" applyProtection="1">
      <alignment horizontal="left" vertical="center" wrapText="1"/>
    </xf>
    <xf numFmtId="1" fontId="2" fillId="5" borderId="16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0" xfId="0" applyFont="1" applyFill="1" applyAlignment="1">
      <alignment horizontal="justify" vertical="center" wrapText="1"/>
    </xf>
    <xf numFmtId="0" fontId="2" fillId="5" borderId="4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2" fillId="6" borderId="15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center" vertical="center" wrapText="1"/>
    </xf>
  </cellXfs>
  <cellStyles count="5">
    <cellStyle name="Excel Built-in Normal" xfId="1"/>
    <cellStyle name="Excel Built-in Normal 1" xfId="3"/>
    <cellStyle name="Обычный" xfId="0" builtinId="0"/>
    <cellStyle name="Обычный 2" xfId="2"/>
    <cellStyle name="Обычный 4" xfId="4"/>
  </cellStyles>
  <dxfs count="0"/>
  <tableStyles count="0" defaultTableStyle="TableStyleMedium9" defaultPivotStyle="PivotStyleLight16"/>
  <colors>
    <mruColors>
      <color rgb="FFFFCCFF"/>
      <color rgb="FF251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2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6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7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8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39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7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8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0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5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7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8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59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0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1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6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69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0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1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1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2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3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1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2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3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3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4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5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1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3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1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4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5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6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7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2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5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6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7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8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3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5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6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7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49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5" name="Text Box 5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6" name="Text Box 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7" name="Text Box 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8" name="Text Box 16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69" name="Text Box 17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70" name="Text Box 18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44196</xdr:rowOff>
    </xdr:to>
    <xdr:sp macro="" textlink="">
      <xdr:nvSpPr>
        <xdr:cNvPr id="771" name="Text Box 19"/>
        <xdr:cNvSpPr txBox="1">
          <a:spLocks noChangeArrowheads="1"/>
        </xdr:cNvSpPr>
      </xdr:nvSpPr>
      <xdr:spPr bwMode="auto">
        <a:xfrm>
          <a:off x="13582650" y="3086100"/>
          <a:ext cx="1143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79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0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1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2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7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8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0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1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2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3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09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0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2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3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4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5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3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4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5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6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1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4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5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6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7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5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6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8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3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4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6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7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8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59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4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7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8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69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0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5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6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8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79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0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1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899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1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3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8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1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2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3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4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19" name="Text Box 5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0" name="Text Box 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2" name="Text Box 16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3" name="Text Box 17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4" name="Text Box 18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109</xdr:row>
      <xdr:rowOff>577596</xdr:rowOff>
    </xdr:to>
    <xdr:sp macro="" textlink="">
      <xdr:nvSpPr>
        <xdr:cNvPr id="925" name="Text Box 19"/>
        <xdr:cNvSpPr txBox="1">
          <a:spLocks noChangeArrowheads="1"/>
        </xdr:cNvSpPr>
      </xdr:nvSpPr>
      <xdr:spPr bwMode="auto">
        <a:xfrm>
          <a:off x="13582650" y="3086100"/>
          <a:ext cx="114300" cy="57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0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3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4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5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6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2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3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4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5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47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2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6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7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58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6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7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8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969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8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89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90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991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6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00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02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09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10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11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12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13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19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21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22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23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520446</xdr:rowOff>
    </xdr:to>
    <xdr:sp macro="" textlink="">
      <xdr:nvSpPr>
        <xdr:cNvPr id="1024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2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3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4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5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1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3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4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529971</xdr:rowOff>
    </xdr:to>
    <xdr:sp macro="" textlink="">
      <xdr:nvSpPr>
        <xdr:cNvPr id="1046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1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5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6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7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2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5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6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7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8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3" name="Text Box 5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5" name="Text Box 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6" name="Text Box 16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7" name="Text Box 17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8" name="Text Box 18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110</xdr:row>
      <xdr:rowOff>526796</xdr:rowOff>
    </xdr:to>
    <xdr:sp macro="" textlink="">
      <xdr:nvSpPr>
        <xdr:cNvPr id="1079" name="Text Box 19"/>
        <xdr:cNvSpPr txBox="1">
          <a:spLocks noChangeArrowheads="1"/>
        </xdr:cNvSpPr>
      </xdr:nvSpPr>
      <xdr:spPr bwMode="auto">
        <a:xfrm>
          <a:off x="13582650" y="3086100"/>
          <a:ext cx="114300" cy="1225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4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7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8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89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090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6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7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099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0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1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8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09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10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11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12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8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20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21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22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23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8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30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31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32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434721</xdr:rowOff>
    </xdr:to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2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3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0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3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4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5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56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4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5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167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2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4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5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6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7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8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3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6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7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8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89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4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6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8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199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441071</xdr:rowOff>
    </xdr:to>
    <xdr:sp macro="" textlink="">
      <xdr:nvSpPr>
        <xdr:cNvPr id="1200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5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7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8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09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0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1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6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2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7" name="Text Box 5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30" name="Text Box 16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31" name="Text Box 17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32" name="Text Box 18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114300</xdr:colOff>
      <xdr:row>111</xdr:row>
      <xdr:rowOff>444246</xdr:rowOff>
    </xdr:to>
    <xdr:sp macro="" textlink="">
      <xdr:nvSpPr>
        <xdr:cNvPr id="1233" name="Text Box 19"/>
        <xdr:cNvSpPr txBox="1">
          <a:spLocks noChangeArrowheads="1"/>
        </xdr:cNvSpPr>
      </xdr:nvSpPr>
      <xdr:spPr bwMode="auto">
        <a:xfrm>
          <a:off x="13582650" y="3086100"/>
          <a:ext cx="114300" cy="183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9"/>
  <sheetViews>
    <sheetView tabSelected="1" view="pageBreakPreview" topLeftCell="G1" zoomScale="80" zoomScaleNormal="75" zoomScaleSheetLayoutView="80" zoomScalePageLayoutView="50" workbookViewId="0">
      <selection activeCell="L114" sqref="L114"/>
    </sheetView>
  </sheetViews>
  <sheetFormatPr defaultColWidth="9.140625" defaultRowHeight="54.95" customHeight="1"/>
  <cols>
    <col min="1" max="1" width="6.85546875" style="2" customWidth="1"/>
    <col min="2" max="2" width="14.28515625" style="2" customWidth="1"/>
    <col min="3" max="3" width="18.5703125" style="4" customWidth="1"/>
    <col min="4" max="4" width="29.28515625" style="4" customWidth="1"/>
    <col min="5" max="5" width="31.140625" style="5" customWidth="1"/>
    <col min="6" max="6" width="25.85546875" style="1" customWidth="1"/>
    <col min="7" max="7" width="27.42578125" style="1" customWidth="1"/>
    <col min="8" max="8" width="26.7109375" style="1" customWidth="1"/>
    <col min="9" max="9" width="11.42578125" style="1" customWidth="1"/>
    <col min="10" max="10" width="12.140625" style="1" customWidth="1"/>
    <col min="11" max="11" width="13.85546875" style="1" customWidth="1"/>
    <col min="12" max="12" width="15.42578125" style="1" customWidth="1"/>
    <col min="13" max="13" width="13.42578125" style="3" customWidth="1"/>
    <col min="14" max="14" width="13.140625" style="11" customWidth="1"/>
    <col min="15" max="15" width="13.140625" style="3" customWidth="1"/>
    <col min="16" max="16" width="13" style="3" customWidth="1"/>
    <col min="17" max="19" width="14" style="3" customWidth="1"/>
    <col min="20" max="20" width="16.7109375" style="11" customWidth="1"/>
    <col min="21" max="21" width="17.42578125" style="3" customWidth="1"/>
    <col min="22" max="22" width="17.28515625" style="3" customWidth="1"/>
    <col min="23" max="23" width="18.140625" style="3" customWidth="1"/>
    <col min="24" max="25" width="16.28515625" style="3" customWidth="1"/>
    <col min="26" max="26" width="13" style="66" customWidth="1"/>
    <col min="27" max="28" width="0" style="1" hidden="1" customWidth="1"/>
    <col min="29" max="29" width="16.140625" style="3" hidden="1" customWidth="1"/>
    <col min="30" max="30" width="0" style="1" hidden="1" customWidth="1"/>
    <col min="31" max="31" width="22" style="1" customWidth="1"/>
    <col min="32" max="16384" width="9.140625" style="1"/>
  </cols>
  <sheetData>
    <row r="1" spans="1:29" ht="32.450000000000003" customHeight="1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C1" s="7"/>
    </row>
    <row r="2" spans="1:29" s="6" customFormat="1" ht="195.75" customHeight="1" thickBot="1">
      <c r="A2" s="21" t="s">
        <v>7</v>
      </c>
      <c r="B2" s="22" t="s">
        <v>0</v>
      </c>
      <c r="C2" s="22" t="s">
        <v>15</v>
      </c>
      <c r="D2" s="22" t="s">
        <v>17</v>
      </c>
      <c r="E2" s="23" t="s">
        <v>18</v>
      </c>
      <c r="F2" s="23" t="s">
        <v>1</v>
      </c>
      <c r="G2" s="23" t="s">
        <v>22</v>
      </c>
      <c r="H2" s="24" t="s">
        <v>23</v>
      </c>
      <c r="I2" s="20" t="s">
        <v>11</v>
      </c>
      <c r="J2" s="20" t="s">
        <v>27</v>
      </c>
      <c r="K2" s="20" t="s">
        <v>25</v>
      </c>
      <c r="L2" s="20" t="s">
        <v>26</v>
      </c>
      <c r="M2" s="23" t="s">
        <v>12</v>
      </c>
      <c r="N2" s="84" t="s">
        <v>2</v>
      </c>
      <c r="O2" s="85"/>
      <c r="P2" s="85"/>
      <c r="Q2" s="86"/>
      <c r="R2" s="25"/>
      <c r="S2" s="25"/>
      <c r="T2" s="87" t="s">
        <v>24</v>
      </c>
      <c r="U2" s="88"/>
      <c r="V2" s="88"/>
      <c r="W2" s="89"/>
      <c r="X2" s="26"/>
      <c r="Y2" s="26"/>
      <c r="Z2" s="62" t="s">
        <v>16</v>
      </c>
      <c r="AA2" s="27"/>
    </row>
    <row r="3" spans="1:29" s="33" customFormat="1" ht="35.1" customHeight="1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1"/>
      <c r="N3" s="10" t="s">
        <v>3</v>
      </c>
      <c r="O3" s="10" t="s">
        <v>4</v>
      </c>
      <c r="P3" s="10" t="s">
        <v>5</v>
      </c>
      <c r="Q3" s="10" t="s">
        <v>6</v>
      </c>
      <c r="R3" s="10" t="s">
        <v>19</v>
      </c>
      <c r="S3" s="10" t="s">
        <v>20</v>
      </c>
      <c r="T3" s="10" t="s">
        <v>3</v>
      </c>
      <c r="U3" s="10" t="s">
        <v>4</v>
      </c>
      <c r="V3" s="10" t="s">
        <v>5</v>
      </c>
      <c r="W3" s="10" t="s">
        <v>6</v>
      </c>
      <c r="X3" s="10" t="s">
        <v>19</v>
      </c>
      <c r="Y3" s="10" t="s">
        <v>20</v>
      </c>
      <c r="Z3" s="63"/>
      <c r="AC3" s="34"/>
    </row>
    <row r="4" spans="1:29" s="33" customFormat="1" ht="35.1" customHeight="1">
      <c r="A4" s="93" t="s">
        <v>180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C4" s="38"/>
    </row>
    <row r="5" spans="1:29" s="33" customFormat="1" ht="35.1" customHeight="1">
      <c r="A5" s="15" t="s">
        <v>8</v>
      </c>
      <c r="B5" s="12" t="s">
        <v>164</v>
      </c>
      <c r="C5" s="12" t="s">
        <v>165</v>
      </c>
      <c r="D5" s="13" t="s">
        <v>30</v>
      </c>
      <c r="E5" s="8" t="s">
        <v>166</v>
      </c>
      <c r="F5" s="8" t="s">
        <v>167</v>
      </c>
      <c r="G5" s="49" t="s">
        <v>430</v>
      </c>
      <c r="H5" s="49" t="s">
        <v>431</v>
      </c>
      <c r="I5" s="50" t="s">
        <v>432</v>
      </c>
      <c r="J5" s="50"/>
      <c r="K5" s="50"/>
      <c r="L5" s="50">
        <v>0</v>
      </c>
      <c r="M5" s="49"/>
      <c r="N5" s="51">
        <v>240</v>
      </c>
      <c r="O5" s="51">
        <v>240</v>
      </c>
      <c r="P5" s="51">
        <v>240</v>
      </c>
      <c r="Q5" s="51"/>
      <c r="R5" s="51"/>
      <c r="S5" s="51"/>
      <c r="T5" s="51" t="s">
        <v>433</v>
      </c>
      <c r="U5" s="51" t="s">
        <v>336</v>
      </c>
      <c r="V5" s="51" t="s">
        <v>434</v>
      </c>
      <c r="W5" s="51"/>
      <c r="X5" s="51"/>
      <c r="Y5" s="51"/>
      <c r="Z5" s="65"/>
      <c r="AA5" s="52">
        <v>720</v>
      </c>
      <c r="AC5" s="38"/>
    </row>
    <row r="6" spans="1:29" s="33" customFormat="1" ht="35.1" customHeight="1">
      <c r="A6" s="15" t="s">
        <v>9</v>
      </c>
      <c r="B6" s="15" t="s">
        <v>168</v>
      </c>
      <c r="C6" s="15" t="s">
        <v>165</v>
      </c>
      <c r="D6" s="13" t="s">
        <v>30</v>
      </c>
      <c r="E6" s="8" t="s">
        <v>169</v>
      </c>
      <c r="F6" s="9" t="s">
        <v>170</v>
      </c>
      <c r="G6" s="49" t="s">
        <v>435</v>
      </c>
      <c r="H6" s="49" t="s">
        <v>436</v>
      </c>
      <c r="I6" s="50" t="s">
        <v>432</v>
      </c>
      <c r="J6" s="50">
        <v>1</v>
      </c>
      <c r="K6" s="50">
        <v>1</v>
      </c>
      <c r="L6" s="50" t="s">
        <v>437</v>
      </c>
      <c r="M6" s="49">
        <v>4</v>
      </c>
      <c r="N6" s="51">
        <v>550</v>
      </c>
      <c r="O6" s="51">
        <v>550</v>
      </c>
      <c r="P6" s="51">
        <v>550</v>
      </c>
      <c r="Q6" s="51">
        <v>550</v>
      </c>
      <c r="R6" s="51"/>
      <c r="S6" s="51"/>
      <c r="T6" s="51" t="s">
        <v>294</v>
      </c>
      <c r="U6" s="51" t="s">
        <v>295</v>
      </c>
      <c r="V6" s="51" t="s">
        <v>296</v>
      </c>
      <c r="W6" s="51" t="s">
        <v>297</v>
      </c>
      <c r="X6" s="51"/>
      <c r="Y6" s="51"/>
      <c r="Z6" s="65"/>
      <c r="AA6" s="52">
        <v>2200</v>
      </c>
      <c r="AC6" s="38"/>
    </row>
    <row r="7" spans="1:29" s="33" customFormat="1" ht="35.1" customHeight="1">
      <c r="A7" s="15" t="s">
        <v>10</v>
      </c>
      <c r="B7" s="15" t="s">
        <v>171</v>
      </c>
      <c r="C7" s="15" t="s">
        <v>165</v>
      </c>
      <c r="D7" s="13" t="s">
        <v>30</v>
      </c>
      <c r="E7" s="9" t="s">
        <v>172</v>
      </c>
      <c r="F7" s="8" t="s">
        <v>173</v>
      </c>
      <c r="G7" s="49" t="s">
        <v>435</v>
      </c>
      <c r="H7" s="49" t="s">
        <v>438</v>
      </c>
      <c r="I7" s="50" t="s">
        <v>432</v>
      </c>
      <c r="J7" s="50">
        <v>1</v>
      </c>
      <c r="K7" s="50">
        <v>1</v>
      </c>
      <c r="L7" s="50" t="s">
        <v>437</v>
      </c>
      <c r="M7" s="49">
        <v>3</v>
      </c>
      <c r="N7" s="51">
        <v>220</v>
      </c>
      <c r="O7" s="51">
        <v>220</v>
      </c>
      <c r="P7" s="51">
        <v>220</v>
      </c>
      <c r="Q7" s="51"/>
      <c r="R7" s="51"/>
      <c r="S7" s="51"/>
      <c r="T7" s="51" t="s">
        <v>300</v>
      </c>
      <c r="U7" s="51" t="s">
        <v>439</v>
      </c>
      <c r="V7" s="51" t="s">
        <v>440</v>
      </c>
      <c r="W7" s="51"/>
      <c r="X7" s="51"/>
      <c r="Y7" s="51"/>
      <c r="Z7" s="65"/>
      <c r="AA7" s="52">
        <v>660</v>
      </c>
      <c r="AC7" s="38"/>
    </row>
    <row r="8" spans="1:29" s="33" customFormat="1" ht="35.1" customHeight="1">
      <c r="A8" s="54" t="s">
        <v>13</v>
      </c>
      <c r="B8" s="15" t="s">
        <v>174</v>
      </c>
      <c r="C8" s="15" t="s">
        <v>29</v>
      </c>
      <c r="D8" s="13" t="s">
        <v>30</v>
      </c>
      <c r="E8" s="9" t="s">
        <v>175</v>
      </c>
      <c r="F8" s="8" t="s">
        <v>176</v>
      </c>
      <c r="G8" s="49" t="s">
        <v>435</v>
      </c>
      <c r="H8" s="49" t="s">
        <v>438</v>
      </c>
      <c r="I8" s="50" t="s">
        <v>432</v>
      </c>
      <c r="J8" s="50">
        <v>1</v>
      </c>
      <c r="K8" s="50">
        <v>1</v>
      </c>
      <c r="L8" s="50" t="s">
        <v>437</v>
      </c>
      <c r="M8" s="49">
        <v>2</v>
      </c>
      <c r="N8" s="51">
        <v>350</v>
      </c>
      <c r="O8" s="51">
        <v>350</v>
      </c>
      <c r="P8" s="51"/>
      <c r="Q8" s="51"/>
      <c r="R8" s="51"/>
      <c r="S8" s="51"/>
      <c r="T8" s="51" t="s">
        <v>295</v>
      </c>
      <c r="U8" s="51" t="s">
        <v>296</v>
      </c>
      <c r="V8" s="51"/>
      <c r="W8" s="51"/>
      <c r="X8" s="51"/>
      <c r="Y8" s="51"/>
      <c r="Z8" s="65"/>
      <c r="AA8" s="52">
        <v>700</v>
      </c>
      <c r="AC8" s="38"/>
    </row>
    <row r="9" spans="1:29" s="33" customFormat="1" ht="35.1" customHeight="1">
      <c r="A9" s="54" t="s">
        <v>14</v>
      </c>
      <c r="B9" s="17" t="s">
        <v>177</v>
      </c>
      <c r="C9" s="17" t="s">
        <v>165</v>
      </c>
      <c r="D9" s="13" t="s">
        <v>30</v>
      </c>
      <c r="E9" s="8" t="s">
        <v>178</v>
      </c>
      <c r="F9" s="8" t="s">
        <v>179</v>
      </c>
      <c r="G9" s="49" t="s">
        <v>435</v>
      </c>
      <c r="H9" s="49" t="s">
        <v>438</v>
      </c>
      <c r="I9" s="50" t="s">
        <v>432</v>
      </c>
      <c r="J9" s="50">
        <v>1</v>
      </c>
      <c r="K9" s="50">
        <v>1</v>
      </c>
      <c r="L9" s="50" t="s">
        <v>437</v>
      </c>
      <c r="M9" s="49">
        <v>2</v>
      </c>
      <c r="N9" s="51">
        <v>254</v>
      </c>
      <c r="O9" s="51">
        <v>254</v>
      </c>
      <c r="P9" s="51"/>
      <c r="Q9" s="51"/>
      <c r="R9" s="51"/>
      <c r="S9" s="51"/>
      <c r="T9" s="51" t="s">
        <v>294</v>
      </c>
      <c r="U9" s="51" t="s">
        <v>295</v>
      </c>
      <c r="V9" s="51"/>
      <c r="W9" s="51"/>
      <c r="X9" s="51"/>
      <c r="Y9" s="51"/>
      <c r="Z9" s="65"/>
      <c r="AA9" s="52">
        <v>508</v>
      </c>
      <c r="AC9" s="38"/>
    </row>
    <row r="10" spans="1:29" s="33" customFormat="1" ht="35.1" customHeight="1">
      <c r="A10" s="19"/>
      <c r="B10" s="17"/>
      <c r="C10" s="17"/>
      <c r="D10" s="13"/>
      <c r="E10" s="8"/>
      <c r="F10" s="8"/>
      <c r="G10" s="39"/>
      <c r="H10" s="39"/>
      <c r="I10" s="40"/>
      <c r="J10" s="40"/>
      <c r="K10" s="40"/>
      <c r="L10" s="40"/>
      <c r="M10" s="39"/>
      <c r="N10" s="35">
        <f>N9+N8+N7+N6+N5</f>
        <v>1614</v>
      </c>
      <c r="O10" s="35">
        <f>O9+O8+O7+O6+O5</f>
        <v>1614</v>
      </c>
      <c r="P10" s="35">
        <f>P9+P8+P7+P6+P5</f>
        <v>1010</v>
      </c>
      <c r="Q10" s="35">
        <f>Q9+Q8+Q7+Q6+Q5</f>
        <v>550</v>
      </c>
      <c r="R10" s="35"/>
      <c r="S10" s="35"/>
      <c r="T10" s="35"/>
      <c r="U10" s="35"/>
      <c r="V10" s="35"/>
      <c r="W10" s="35"/>
      <c r="X10" s="35"/>
      <c r="Y10" s="35">
        <f>N10+O10+P10+Q10+R10+S10</f>
        <v>4788</v>
      </c>
      <c r="Z10" s="64">
        <v>5</v>
      </c>
      <c r="AC10" s="38"/>
    </row>
    <row r="11" spans="1:29" s="33" customFormat="1" ht="35.1" customHeight="1">
      <c r="A11" s="93" t="s">
        <v>181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  <c r="AC11" s="38"/>
    </row>
    <row r="12" spans="1:29" s="33" customFormat="1" ht="35.1" customHeight="1">
      <c r="A12" s="15" t="s">
        <v>8</v>
      </c>
      <c r="B12" s="15" t="s">
        <v>182</v>
      </c>
      <c r="C12" s="13" t="s">
        <v>388</v>
      </c>
      <c r="D12" s="13" t="s">
        <v>53</v>
      </c>
      <c r="E12" s="15" t="s">
        <v>183</v>
      </c>
      <c r="F12" s="15" t="s">
        <v>184</v>
      </c>
      <c r="G12" s="49"/>
      <c r="H12" s="49"/>
      <c r="I12" s="50" t="s">
        <v>389</v>
      </c>
      <c r="J12" s="50"/>
      <c r="K12" s="50"/>
      <c r="L12" s="50"/>
      <c r="M12" s="49">
        <v>6</v>
      </c>
      <c r="N12" s="51">
        <v>90</v>
      </c>
      <c r="O12" s="51">
        <v>90</v>
      </c>
      <c r="P12" s="51">
        <v>90</v>
      </c>
      <c r="Q12" s="51">
        <v>90</v>
      </c>
      <c r="R12" s="51">
        <v>90</v>
      </c>
      <c r="S12" s="51">
        <v>90</v>
      </c>
      <c r="T12" s="51" t="s">
        <v>390</v>
      </c>
      <c r="U12" s="51" t="s">
        <v>391</v>
      </c>
      <c r="V12" s="51" t="s">
        <v>392</v>
      </c>
      <c r="W12" s="51" t="s">
        <v>393</v>
      </c>
      <c r="X12" s="51" t="s">
        <v>394</v>
      </c>
      <c r="Y12" s="51" t="s">
        <v>395</v>
      </c>
      <c r="Z12" s="65"/>
      <c r="AA12" s="52">
        <v>360</v>
      </c>
      <c r="AB12" s="52"/>
      <c r="AC12" s="53">
        <v>43623</v>
      </c>
    </row>
    <row r="13" spans="1:29" s="33" customFormat="1" ht="35.1" customHeight="1">
      <c r="A13" s="15" t="s">
        <v>9</v>
      </c>
      <c r="B13" s="15" t="s">
        <v>396</v>
      </c>
      <c r="C13" s="17" t="s">
        <v>397</v>
      </c>
      <c r="D13" s="13" t="s">
        <v>30</v>
      </c>
      <c r="E13" s="9" t="s">
        <v>185</v>
      </c>
      <c r="F13" s="15" t="s">
        <v>186</v>
      </c>
      <c r="G13" s="49"/>
      <c r="H13" s="49"/>
      <c r="I13" s="50" t="s">
        <v>389</v>
      </c>
      <c r="J13" s="50">
        <v>1</v>
      </c>
      <c r="K13" s="50">
        <v>1</v>
      </c>
      <c r="L13" s="50"/>
      <c r="M13" s="49">
        <v>3</v>
      </c>
      <c r="N13" s="51">
        <v>290</v>
      </c>
      <c r="O13" s="51">
        <v>290</v>
      </c>
      <c r="P13" s="51">
        <v>290</v>
      </c>
      <c r="Q13" s="51"/>
      <c r="R13" s="51"/>
      <c r="S13" s="51"/>
      <c r="T13" s="51" t="s">
        <v>38</v>
      </c>
      <c r="U13" s="51" t="s">
        <v>34</v>
      </c>
      <c r="V13" s="51" t="s">
        <v>44</v>
      </c>
      <c r="W13" s="51"/>
      <c r="X13" s="51"/>
      <c r="Y13" s="51"/>
      <c r="Z13" s="65"/>
      <c r="AA13" s="52">
        <v>870</v>
      </c>
      <c r="AB13" s="52"/>
      <c r="AC13" s="53">
        <v>43617</v>
      </c>
    </row>
    <row r="14" spans="1:29" s="33" customFormat="1" ht="35.1" customHeight="1">
      <c r="A14" s="15" t="s">
        <v>10</v>
      </c>
      <c r="B14" s="15" t="s">
        <v>187</v>
      </c>
      <c r="C14" s="17" t="s">
        <v>397</v>
      </c>
      <c r="D14" s="13" t="s">
        <v>30</v>
      </c>
      <c r="E14" s="43" t="s">
        <v>188</v>
      </c>
      <c r="F14" s="15" t="s">
        <v>189</v>
      </c>
      <c r="G14" s="49"/>
      <c r="H14" s="49"/>
      <c r="I14" s="50" t="s">
        <v>389</v>
      </c>
      <c r="J14" s="50"/>
      <c r="K14" s="50"/>
      <c r="L14" s="50" t="s">
        <v>398</v>
      </c>
      <c r="M14" s="49">
        <v>3</v>
      </c>
      <c r="N14" s="51">
        <v>300</v>
      </c>
      <c r="O14" s="51">
        <v>300</v>
      </c>
      <c r="P14" s="51">
        <v>300</v>
      </c>
      <c r="Q14" s="51"/>
      <c r="R14" s="51"/>
      <c r="S14" s="51"/>
      <c r="T14" s="51" t="s">
        <v>42</v>
      </c>
      <c r="U14" s="51" t="s">
        <v>399</v>
      </c>
      <c r="V14" s="51" t="s">
        <v>35</v>
      </c>
      <c r="W14" s="51"/>
      <c r="X14" s="51"/>
      <c r="Y14" s="51"/>
      <c r="Z14" s="65"/>
      <c r="AA14" s="52">
        <v>900</v>
      </c>
      <c r="AB14" s="52"/>
      <c r="AC14" s="53">
        <v>43623</v>
      </c>
    </row>
    <row r="15" spans="1:29" s="33" customFormat="1" ht="35.1" customHeight="1">
      <c r="A15" s="15" t="s">
        <v>13</v>
      </c>
      <c r="B15" s="15" t="s">
        <v>190</v>
      </c>
      <c r="C15" s="17" t="s">
        <v>397</v>
      </c>
      <c r="D15" s="13" t="s">
        <v>191</v>
      </c>
      <c r="E15" s="9" t="s">
        <v>192</v>
      </c>
      <c r="F15" s="15" t="s">
        <v>193</v>
      </c>
      <c r="G15" s="49"/>
      <c r="H15" s="49"/>
      <c r="I15" s="50" t="s">
        <v>389</v>
      </c>
      <c r="J15" s="50">
        <v>1</v>
      </c>
      <c r="K15" s="50">
        <v>1</v>
      </c>
      <c r="L15" s="50"/>
      <c r="M15" s="49">
        <v>4</v>
      </c>
      <c r="N15" s="51">
        <v>174</v>
      </c>
      <c r="O15" s="51">
        <v>174</v>
      </c>
      <c r="P15" s="51">
        <v>174</v>
      </c>
      <c r="Q15" s="51">
        <v>174</v>
      </c>
      <c r="R15" s="51"/>
      <c r="S15" s="51"/>
      <c r="T15" s="51" t="s">
        <v>400</v>
      </c>
      <c r="U15" s="51" t="s">
        <v>401</v>
      </c>
      <c r="V15" s="51" t="s">
        <v>402</v>
      </c>
      <c r="W15" s="51" t="s">
        <v>403</v>
      </c>
      <c r="X15" s="51"/>
      <c r="Y15" s="51"/>
      <c r="Z15" s="65"/>
      <c r="AA15" s="52">
        <v>696</v>
      </c>
      <c r="AB15" s="52"/>
      <c r="AC15" s="53">
        <v>43617</v>
      </c>
    </row>
    <row r="16" spans="1:29" s="33" customFormat="1" ht="35.1" customHeight="1">
      <c r="A16" s="18"/>
      <c r="B16" s="15"/>
      <c r="C16" s="17"/>
      <c r="D16" s="13"/>
      <c r="E16" s="9"/>
      <c r="F16" s="15"/>
      <c r="G16" s="39"/>
      <c r="H16" s="39"/>
      <c r="I16" s="40"/>
      <c r="J16" s="40"/>
      <c r="K16" s="40"/>
      <c r="L16" s="40"/>
      <c r="M16" s="39"/>
      <c r="N16" s="35">
        <f>N15+N14+N13+N12</f>
        <v>854</v>
      </c>
      <c r="O16" s="35">
        <f>O15+O14+O13+O12</f>
        <v>854</v>
      </c>
      <c r="P16" s="35">
        <f>P15+P14+P13+P12</f>
        <v>854</v>
      </c>
      <c r="Q16" s="35">
        <f>Q15+Q14+Q13+Q12</f>
        <v>264</v>
      </c>
      <c r="R16" s="35">
        <f t="shared" ref="R16:S16" si="0">R15+R14+R13+R12</f>
        <v>90</v>
      </c>
      <c r="S16" s="35">
        <f t="shared" si="0"/>
        <v>90</v>
      </c>
      <c r="T16" s="35"/>
      <c r="U16" s="35"/>
      <c r="V16" s="35"/>
      <c r="W16" s="35"/>
      <c r="X16" s="35"/>
      <c r="Y16" s="35">
        <f>N16+O16+P16+Q16+R16+S16</f>
        <v>3006</v>
      </c>
      <c r="Z16" s="64">
        <v>4</v>
      </c>
      <c r="AC16" s="38"/>
    </row>
    <row r="17" spans="1:30" s="33" customFormat="1" ht="35.1" customHeight="1">
      <c r="A17" s="93" t="s">
        <v>197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4"/>
      <c r="AC17" s="38"/>
    </row>
    <row r="18" spans="1:30" s="33" customFormat="1" ht="35.1" customHeight="1">
      <c r="A18" s="37" t="s">
        <v>8</v>
      </c>
      <c r="B18" s="15" t="s">
        <v>194</v>
      </c>
      <c r="C18" s="15" t="s">
        <v>375</v>
      </c>
      <c r="D18" s="13" t="s">
        <v>30</v>
      </c>
      <c r="E18" s="15" t="s">
        <v>376</v>
      </c>
      <c r="F18" s="15" t="s">
        <v>195</v>
      </c>
      <c r="G18" s="49" t="s">
        <v>377</v>
      </c>
      <c r="H18" s="49" t="s">
        <v>378</v>
      </c>
      <c r="I18" s="50" t="s">
        <v>379</v>
      </c>
      <c r="J18" s="50">
        <v>1</v>
      </c>
      <c r="K18" s="50">
        <v>1</v>
      </c>
      <c r="L18" s="50"/>
      <c r="M18" s="49">
        <v>4</v>
      </c>
      <c r="N18" s="51">
        <v>630</v>
      </c>
      <c r="O18" s="51">
        <v>630</v>
      </c>
      <c r="P18" s="51">
        <v>630</v>
      </c>
      <c r="Q18" s="51">
        <v>630</v>
      </c>
      <c r="R18" s="51"/>
      <c r="S18" s="51"/>
      <c r="T18" s="51" t="s">
        <v>380</v>
      </c>
      <c r="U18" s="51" t="s">
        <v>381</v>
      </c>
      <c r="V18" s="51" t="s">
        <v>382</v>
      </c>
      <c r="W18" s="51" t="s">
        <v>383</v>
      </c>
      <c r="X18" s="51"/>
      <c r="Y18" s="51"/>
      <c r="Z18" s="65"/>
      <c r="AA18" s="52">
        <v>2520</v>
      </c>
      <c r="AB18" s="52"/>
      <c r="AC18" s="53">
        <v>43623</v>
      </c>
      <c r="AD18" s="52"/>
    </row>
    <row r="19" spans="1:30" s="33" customFormat="1" ht="35.1" customHeight="1">
      <c r="A19" s="37" t="s">
        <v>9</v>
      </c>
      <c r="B19" s="15" t="s">
        <v>196</v>
      </c>
      <c r="C19" s="15" t="s">
        <v>384</v>
      </c>
      <c r="D19" s="13" t="s">
        <v>385</v>
      </c>
      <c r="E19" s="13" t="s">
        <v>385</v>
      </c>
      <c r="F19" s="15" t="s">
        <v>386</v>
      </c>
      <c r="G19" s="13" t="s">
        <v>385</v>
      </c>
      <c r="H19" s="49" t="s">
        <v>387</v>
      </c>
      <c r="I19" s="50" t="s">
        <v>379</v>
      </c>
      <c r="J19" s="50"/>
      <c r="K19" s="50"/>
      <c r="L19" s="50"/>
      <c r="M19" s="49">
        <v>1</v>
      </c>
      <c r="N19" s="51">
        <v>40</v>
      </c>
      <c r="O19" s="51"/>
      <c r="P19" s="51"/>
      <c r="Q19" s="51"/>
      <c r="R19" s="51"/>
      <c r="S19" s="51"/>
      <c r="T19" s="51" t="s">
        <v>319</v>
      </c>
      <c r="U19" s="51"/>
      <c r="V19" s="51"/>
      <c r="W19" s="51"/>
      <c r="X19" s="51"/>
      <c r="Y19" s="51"/>
      <c r="Z19" s="65"/>
      <c r="AA19" s="52">
        <v>40</v>
      </c>
      <c r="AB19" s="52"/>
      <c r="AC19" s="53">
        <v>43617</v>
      </c>
      <c r="AD19" s="52"/>
    </row>
    <row r="20" spans="1:30" s="33" customFormat="1" ht="35.1" customHeight="1">
      <c r="A20" s="44"/>
      <c r="B20" s="15"/>
      <c r="C20" s="15"/>
      <c r="D20" s="13"/>
      <c r="E20" s="13"/>
      <c r="F20" s="15"/>
      <c r="G20" s="39"/>
      <c r="H20" s="39"/>
      <c r="I20" s="40"/>
      <c r="J20" s="40"/>
      <c r="K20" s="40"/>
      <c r="L20" s="40"/>
      <c r="M20" s="39"/>
      <c r="N20" s="35">
        <f>N19+N18</f>
        <v>670</v>
      </c>
      <c r="O20" s="35">
        <f t="shared" ref="O20:S20" si="1">O19+O18</f>
        <v>630</v>
      </c>
      <c r="P20" s="35">
        <f t="shared" si="1"/>
        <v>630</v>
      </c>
      <c r="Q20" s="35">
        <f t="shared" si="1"/>
        <v>630</v>
      </c>
      <c r="R20" s="35">
        <f t="shared" si="1"/>
        <v>0</v>
      </c>
      <c r="S20" s="35">
        <f t="shared" si="1"/>
        <v>0</v>
      </c>
      <c r="T20" s="35"/>
      <c r="U20" s="35"/>
      <c r="V20" s="35"/>
      <c r="W20" s="35"/>
      <c r="X20" s="35"/>
      <c r="Y20" s="35">
        <f>N20+O20+P20+Q20+R20+S20</f>
        <v>2560</v>
      </c>
      <c r="Z20" s="64">
        <v>2</v>
      </c>
      <c r="AC20" s="38"/>
    </row>
    <row r="21" spans="1:30" s="33" customFormat="1" ht="35.1" customHeight="1">
      <c r="A21" s="93" t="s">
        <v>423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/>
      <c r="AC21" s="38"/>
    </row>
    <row r="22" spans="1:30" s="33" customFormat="1" ht="35.1" customHeight="1">
      <c r="A22" s="48" t="s">
        <v>8</v>
      </c>
      <c r="B22" s="15" t="s">
        <v>198</v>
      </c>
      <c r="C22" s="15" t="s">
        <v>199</v>
      </c>
      <c r="D22" s="13" t="s">
        <v>30</v>
      </c>
      <c r="E22" s="15" t="s">
        <v>200</v>
      </c>
      <c r="F22" s="15" t="s">
        <v>201</v>
      </c>
      <c r="G22" s="49" t="s">
        <v>356</v>
      </c>
      <c r="H22" s="49"/>
      <c r="I22" s="50" t="s">
        <v>357</v>
      </c>
      <c r="J22" s="50"/>
      <c r="K22" s="50"/>
      <c r="L22" s="50" t="s">
        <v>358</v>
      </c>
      <c r="M22" s="49">
        <v>4</v>
      </c>
      <c r="N22" s="51">
        <v>410</v>
      </c>
      <c r="O22" s="51">
        <v>410</v>
      </c>
      <c r="P22" s="51">
        <v>410</v>
      </c>
      <c r="Q22" s="51">
        <v>410</v>
      </c>
      <c r="R22" s="51"/>
      <c r="S22" s="51"/>
      <c r="T22" s="51" t="s">
        <v>48</v>
      </c>
      <c r="U22" s="51" t="s">
        <v>49</v>
      </c>
      <c r="V22" s="51" t="s">
        <v>359</v>
      </c>
      <c r="W22" s="51" t="s">
        <v>360</v>
      </c>
      <c r="X22" s="51"/>
      <c r="Y22" s="51"/>
      <c r="Z22" s="65"/>
      <c r="AA22" s="52">
        <v>1640</v>
      </c>
      <c r="AB22" s="52"/>
      <c r="AC22" s="53">
        <v>43623</v>
      </c>
      <c r="AD22" s="52"/>
    </row>
    <row r="23" spans="1:30" s="33" customFormat="1" ht="35.1" customHeight="1">
      <c r="A23" s="48" t="s">
        <v>9</v>
      </c>
      <c r="B23" s="15" t="s">
        <v>198</v>
      </c>
      <c r="C23" s="15" t="s">
        <v>199</v>
      </c>
      <c r="D23" s="13" t="s">
        <v>30</v>
      </c>
      <c r="E23" s="15" t="s">
        <v>202</v>
      </c>
      <c r="F23" s="15" t="s">
        <v>203</v>
      </c>
      <c r="G23" s="49" t="s">
        <v>356</v>
      </c>
      <c r="H23" s="49"/>
      <c r="I23" s="50" t="s">
        <v>357</v>
      </c>
      <c r="J23" s="50"/>
      <c r="K23" s="50"/>
      <c r="L23" s="50" t="s">
        <v>358</v>
      </c>
      <c r="M23" s="49">
        <v>4</v>
      </c>
      <c r="N23" s="51">
        <v>420</v>
      </c>
      <c r="O23" s="51">
        <v>420</v>
      </c>
      <c r="P23" s="51">
        <v>420</v>
      </c>
      <c r="Q23" s="51">
        <v>420</v>
      </c>
      <c r="R23" s="51"/>
      <c r="S23" s="51"/>
      <c r="T23" s="51" t="s">
        <v>48</v>
      </c>
      <c r="U23" s="51" t="s">
        <v>49</v>
      </c>
      <c r="V23" s="51" t="s">
        <v>359</v>
      </c>
      <c r="W23" s="51" t="s">
        <v>361</v>
      </c>
      <c r="X23" s="51"/>
      <c r="Y23" s="51"/>
      <c r="Z23" s="65"/>
      <c r="AA23" s="52">
        <v>1680</v>
      </c>
      <c r="AB23" s="52"/>
      <c r="AC23" s="53">
        <v>43617</v>
      </c>
      <c r="AD23" s="52"/>
    </row>
    <row r="24" spans="1:30" s="33" customFormat="1" ht="35.1" customHeight="1">
      <c r="A24" s="48" t="s">
        <v>10</v>
      </c>
      <c r="B24" s="15" t="s">
        <v>198</v>
      </c>
      <c r="C24" s="15" t="s">
        <v>199</v>
      </c>
      <c r="D24" s="13" t="s">
        <v>30</v>
      </c>
      <c r="E24" s="15" t="s">
        <v>204</v>
      </c>
      <c r="F24" s="15" t="s">
        <v>205</v>
      </c>
      <c r="G24" s="49" t="s">
        <v>356</v>
      </c>
      <c r="H24" s="49"/>
      <c r="I24" s="50" t="s">
        <v>357</v>
      </c>
      <c r="J24" s="50"/>
      <c r="K24" s="50"/>
      <c r="L24" s="50" t="s">
        <v>358</v>
      </c>
      <c r="M24" s="49">
        <v>4</v>
      </c>
      <c r="N24" s="51">
        <v>290</v>
      </c>
      <c r="O24" s="51">
        <v>290</v>
      </c>
      <c r="P24" s="51">
        <v>290</v>
      </c>
      <c r="Q24" s="51">
        <v>290</v>
      </c>
      <c r="R24" s="51"/>
      <c r="S24" s="51"/>
      <c r="T24" s="51" t="s">
        <v>48</v>
      </c>
      <c r="U24" s="51" t="s">
        <v>49</v>
      </c>
      <c r="V24" s="51" t="s">
        <v>359</v>
      </c>
      <c r="W24" s="51" t="s">
        <v>360</v>
      </c>
      <c r="X24" s="51"/>
      <c r="Y24" s="51"/>
      <c r="Z24" s="65"/>
      <c r="AA24" s="52">
        <v>1160</v>
      </c>
      <c r="AB24" s="52"/>
      <c r="AC24" s="53">
        <v>43623</v>
      </c>
      <c r="AD24" s="52"/>
    </row>
    <row r="25" spans="1:30" s="33" customFormat="1" ht="35.1" customHeight="1">
      <c r="A25" s="48" t="s">
        <v>13</v>
      </c>
      <c r="B25" s="15" t="s">
        <v>206</v>
      </c>
      <c r="C25" s="15" t="s">
        <v>199</v>
      </c>
      <c r="D25" s="13" t="s">
        <v>30</v>
      </c>
      <c r="E25" s="15" t="s">
        <v>207</v>
      </c>
      <c r="F25" s="15" t="s">
        <v>208</v>
      </c>
      <c r="G25" s="49" t="s">
        <v>356</v>
      </c>
      <c r="H25" s="49"/>
      <c r="I25" s="50" t="s">
        <v>357</v>
      </c>
      <c r="J25" s="50"/>
      <c r="K25" s="50"/>
      <c r="L25" s="50"/>
      <c r="M25" s="49">
        <v>3</v>
      </c>
      <c r="N25" s="51">
        <v>200</v>
      </c>
      <c r="O25" s="51">
        <v>200</v>
      </c>
      <c r="P25" s="51">
        <v>200</v>
      </c>
      <c r="Q25" s="51"/>
      <c r="R25" s="51"/>
      <c r="S25" s="51"/>
      <c r="T25" s="51" t="s">
        <v>362</v>
      </c>
      <c r="U25" s="51" t="s">
        <v>363</v>
      </c>
      <c r="V25" s="51" t="s">
        <v>307</v>
      </c>
      <c r="W25" s="51"/>
      <c r="X25" s="51"/>
      <c r="Y25" s="51"/>
      <c r="Z25" s="65"/>
      <c r="AA25" s="52">
        <v>600</v>
      </c>
      <c r="AB25" s="52"/>
      <c r="AC25" s="53">
        <v>43617</v>
      </c>
      <c r="AD25" s="52"/>
    </row>
    <row r="26" spans="1:30" s="33" customFormat="1" ht="35.1" customHeight="1">
      <c r="A26" s="48" t="s">
        <v>14</v>
      </c>
      <c r="B26" s="15" t="s">
        <v>364</v>
      </c>
      <c r="C26" s="15" t="s">
        <v>199</v>
      </c>
      <c r="D26" s="13" t="s">
        <v>30</v>
      </c>
      <c r="E26" s="15" t="s">
        <v>209</v>
      </c>
      <c r="F26" s="15" t="s">
        <v>210</v>
      </c>
      <c r="G26" s="49" t="s">
        <v>356</v>
      </c>
      <c r="H26" s="49"/>
      <c r="I26" s="50" t="s">
        <v>357</v>
      </c>
      <c r="J26" s="50"/>
      <c r="K26" s="50">
        <v>1</v>
      </c>
      <c r="L26" s="50"/>
      <c r="M26" s="49">
        <v>3</v>
      </c>
      <c r="N26" s="51">
        <v>136</v>
      </c>
      <c r="O26" s="51">
        <v>136</v>
      </c>
      <c r="P26" s="51">
        <v>136</v>
      </c>
      <c r="Q26" s="51"/>
      <c r="R26" s="51"/>
      <c r="S26" s="51"/>
      <c r="T26" s="51" t="s">
        <v>365</v>
      </c>
      <c r="U26" s="51" t="s">
        <v>366</v>
      </c>
      <c r="V26" s="51" t="s">
        <v>367</v>
      </c>
      <c r="W26" s="51"/>
      <c r="X26" s="51"/>
      <c r="Y26" s="51"/>
      <c r="Z26" s="65"/>
      <c r="AA26" s="52">
        <v>408</v>
      </c>
      <c r="AB26" s="52"/>
      <c r="AC26" s="53">
        <v>43623</v>
      </c>
      <c r="AD26" s="52"/>
    </row>
    <row r="27" spans="1:30" s="33" customFormat="1" ht="35.1" customHeight="1">
      <c r="A27" s="48" t="s">
        <v>97</v>
      </c>
      <c r="B27" s="15" t="s">
        <v>206</v>
      </c>
      <c r="C27" s="15" t="s">
        <v>199</v>
      </c>
      <c r="D27" s="13" t="s">
        <v>30</v>
      </c>
      <c r="E27" s="15" t="s">
        <v>211</v>
      </c>
      <c r="F27" s="15" t="s">
        <v>212</v>
      </c>
      <c r="G27" s="49" t="s">
        <v>356</v>
      </c>
      <c r="H27" s="49"/>
      <c r="I27" s="50" t="s">
        <v>357</v>
      </c>
      <c r="J27" s="50"/>
      <c r="K27" s="50"/>
      <c r="L27" s="50"/>
      <c r="M27" s="49">
        <v>3</v>
      </c>
      <c r="N27" s="51">
        <v>53</v>
      </c>
      <c r="O27" s="51">
        <v>53</v>
      </c>
      <c r="P27" s="51">
        <v>53</v>
      </c>
      <c r="Q27" s="51"/>
      <c r="R27" s="51"/>
      <c r="S27" s="51"/>
      <c r="T27" s="51" t="s">
        <v>362</v>
      </c>
      <c r="U27" s="51" t="s">
        <v>363</v>
      </c>
      <c r="V27" s="51" t="s">
        <v>307</v>
      </c>
      <c r="W27" s="51"/>
      <c r="X27" s="51"/>
      <c r="Y27" s="51"/>
      <c r="Z27" s="65"/>
      <c r="AA27" s="52">
        <v>159</v>
      </c>
      <c r="AB27" s="52"/>
      <c r="AC27" s="53"/>
      <c r="AD27" s="52"/>
    </row>
    <row r="28" spans="1:30" s="33" customFormat="1" ht="35.1" customHeight="1">
      <c r="A28" s="48" t="s">
        <v>121</v>
      </c>
      <c r="B28" s="12" t="s">
        <v>198</v>
      </c>
      <c r="C28" s="12" t="s">
        <v>199</v>
      </c>
      <c r="D28" s="46" t="s">
        <v>213</v>
      </c>
      <c r="E28" s="12" t="s">
        <v>214</v>
      </c>
      <c r="F28" s="15" t="s">
        <v>215</v>
      </c>
      <c r="G28" s="49" t="s">
        <v>368</v>
      </c>
      <c r="H28" s="49"/>
      <c r="I28" s="50" t="s">
        <v>357</v>
      </c>
      <c r="J28" s="50"/>
      <c r="K28" s="50"/>
      <c r="L28" s="50" t="s">
        <v>358</v>
      </c>
      <c r="M28" s="49">
        <v>4</v>
      </c>
      <c r="N28" s="51">
        <v>180</v>
      </c>
      <c r="O28" s="51">
        <v>180</v>
      </c>
      <c r="P28" s="51">
        <v>180</v>
      </c>
      <c r="Q28" s="51">
        <v>180</v>
      </c>
      <c r="R28" s="51"/>
      <c r="S28" s="51"/>
      <c r="T28" s="51" t="s">
        <v>48</v>
      </c>
      <c r="U28" s="51" t="s">
        <v>49</v>
      </c>
      <c r="V28" s="51" t="s">
        <v>359</v>
      </c>
      <c r="W28" s="51" t="s">
        <v>360</v>
      </c>
      <c r="X28" s="51"/>
      <c r="Y28" s="51"/>
      <c r="Z28" s="65"/>
      <c r="AA28" s="52">
        <v>720</v>
      </c>
      <c r="AB28" s="52"/>
      <c r="AC28" s="53"/>
      <c r="AD28" s="52"/>
    </row>
    <row r="29" spans="1:30" s="33" customFormat="1" ht="35.1" customHeight="1">
      <c r="A29" s="48" t="s">
        <v>269</v>
      </c>
      <c r="B29" s="12" t="s">
        <v>369</v>
      </c>
      <c r="C29" s="12" t="s">
        <v>216</v>
      </c>
      <c r="D29" s="46" t="s">
        <v>217</v>
      </c>
      <c r="E29" s="12" t="s">
        <v>218</v>
      </c>
      <c r="F29" s="15" t="s">
        <v>219</v>
      </c>
      <c r="G29" s="49" t="s">
        <v>370</v>
      </c>
      <c r="H29" s="49" t="s">
        <v>371</v>
      </c>
      <c r="I29" s="50" t="s">
        <v>357</v>
      </c>
      <c r="J29" s="50"/>
      <c r="K29" s="50"/>
      <c r="L29" s="50"/>
      <c r="M29" s="49">
        <v>3</v>
      </c>
      <c r="N29" s="51">
        <v>25</v>
      </c>
      <c r="O29" s="51">
        <v>25</v>
      </c>
      <c r="P29" s="51">
        <v>25</v>
      </c>
      <c r="Q29" s="51"/>
      <c r="R29" s="51"/>
      <c r="S29" s="51"/>
      <c r="T29" s="51" t="s">
        <v>372</v>
      </c>
      <c r="U29" s="51" t="s">
        <v>373</v>
      </c>
      <c r="V29" s="51" t="s">
        <v>374</v>
      </c>
      <c r="W29" s="51"/>
      <c r="X29" s="51"/>
      <c r="Y29" s="51"/>
      <c r="Z29" s="65"/>
      <c r="AA29" s="52"/>
      <c r="AB29" s="52"/>
      <c r="AC29" s="53"/>
      <c r="AD29" s="52"/>
    </row>
    <row r="30" spans="1:30" s="33" customFormat="1" ht="35.1" customHeight="1">
      <c r="A30" s="45"/>
      <c r="B30" s="12"/>
      <c r="C30" s="12"/>
      <c r="D30" s="46"/>
      <c r="E30" s="12"/>
      <c r="F30" s="15"/>
      <c r="G30" s="39"/>
      <c r="H30" s="39"/>
      <c r="I30" s="40"/>
      <c r="J30" s="40"/>
      <c r="K30" s="40"/>
      <c r="L30" s="40"/>
      <c r="M30" s="39"/>
      <c r="N30" s="35">
        <f>N29+N28+N27+N26+N25+N24+N23+N22</f>
        <v>1714</v>
      </c>
      <c r="O30" s="35">
        <f t="shared" ref="O30:S30" si="2">O29+O28+O27+O26+O25+O24+O23+O22</f>
        <v>1714</v>
      </c>
      <c r="P30" s="35">
        <f t="shared" si="2"/>
        <v>1714</v>
      </c>
      <c r="Q30" s="35">
        <f t="shared" si="2"/>
        <v>1300</v>
      </c>
      <c r="R30" s="35">
        <f t="shared" si="2"/>
        <v>0</v>
      </c>
      <c r="S30" s="35">
        <f t="shared" si="2"/>
        <v>0</v>
      </c>
      <c r="T30" s="35"/>
      <c r="U30" s="35"/>
      <c r="V30" s="35"/>
      <c r="W30" s="35"/>
      <c r="X30" s="35"/>
      <c r="Y30" s="35">
        <f>N30+O30+P30+Q30+R30+S30</f>
        <v>6442</v>
      </c>
      <c r="Z30" s="64">
        <v>8</v>
      </c>
      <c r="AC30" s="38"/>
    </row>
    <row r="31" spans="1:30" s="33" customFormat="1" ht="35.1" customHeight="1">
      <c r="A31" s="93" t="s">
        <v>424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4"/>
      <c r="AC31" s="38"/>
    </row>
    <row r="32" spans="1:30" s="33" customFormat="1" ht="35.1" customHeight="1">
      <c r="A32" s="18">
        <v>1</v>
      </c>
      <c r="B32" s="15" t="s">
        <v>220</v>
      </c>
      <c r="C32" s="15" t="s">
        <v>29</v>
      </c>
      <c r="D32" s="13" t="s">
        <v>221</v>
      </c>
      <c r="E32" s="15" t="s">
        <v>222</v>
      </c>
      <c r="F32" s="15" t="s">
        <v>223</v>
      </c>
      <c r="G32" s="39"/>
      <c r="H32" s="39"/>
      <c r="I32" s="50" t="s">
        <v>441</v>
      </c>
      <c r="J32" s="40"/>
      <c r="K32" s="40"/>
      <c r="L32" s="40"/>
      <c r="M32" s="67">
        <v>4</v>
      </c>
      <c r="N32" s="29">
        <v>288</v>
      </c>
      <c r="O32" s="29">
        <v>288</v>
      </c>
      <c r="P32" s="29">
        <v>288</v>
      </c>
      <c r="Q32" s="29">
        <v>288</v>
      </c>
      <c r="R32" s="35"/>
      <c r="S32" s="35"/>
      <c r="T32" s="51" t="s">
        <v>330</v>
      </c>
      <c r="U32" s="51" t="s">
        <v>442</v>
      </c>
      <c r="V32" s="51" t="s">
        <v>443</v>
      </c>
      <c r="W32" s="51" t="s">
        <v>444</v>
      </c>
      <c r="X32" s="35"/>
      <c r="Y32" s="35"/>
      <c r="Z32" s="64"/>
      <c r="AC32" s="38"/>
    </row>
    <row r="33" spans="1:29" s="33" customFormat="1" ht="35.1" customHeight="1">
      <c r="A33" s="18">
        <v>2</v>
      </c>
      <c r="B33" s="15" t="s">
        <v>224</v>
      </c>
      <c r="C33" s="15" t="s">
        <v>29</v>
      </c>
      <c r="D33" s="13" t="s">
        <v>221</v>
      </c>
      <c r="E33" s="15" t="s">
        <v>225</v>
      </c>
      <c r="F33" s="15" t="s">
        <v>226</v>
      </c>
      <c r="G33" s="39"/>
      <c r="H33" s="39"/>
      <c r="I33" s="50" t="s">
        <v>441</v>
      </c>
      <c r="J33" s="40"/>
      <c r="K33" s="40"/>
      <c r="L33" s="40"/>
      <c r="M33" s="55">
        <v>2</v>
      </c>
      <c r="N33" s="51">
        <v>176</v>
      </c>
      <c r="O33" s="51">
        <v>176</v>
      </c>
      <c r="P33" s="51"/>
      <c r="Q33" s="51"/>
      <c r="R33" s="35"/>
      <c r="S33" s="35"/>
      <c r="T33" s="51" t="s">
        <v>445</v>
      </c>
      <c r="U33" s="51" t="s">
        <v>446</v>
      </c>
      <c r="V33" s="51"/>
      <c r="W33" s="35"/>
      <c r="X33" s="35"/>
      <c r="Y33" s="35"/>
      <c r="Z33" s="64"/>
      <c r="AC33" s="38"/>
    </row>
    <row r="34" spans="1:29" s="33" customFormat="1" ht="35.1" customHeight="1">
      <c r="A34" s="14">
        <v>3</v>
      </c>
      <c r="B34" s="15" t="s">
        <v>227</v>
      </c>
      <c r="C34" s="15" t="s">
        <v>29</v>
      </c>
      <c r="D34" s="13" t="s">
        <v>221</v>
      </c>
      <c r="E34" s="15" t="s">
        <v>228</v>
      </c>
      <c r="F34" s="15" t="s">
        <v>229</v>
      </c>
      <c r="G34" s="39"/>
      <c r="H34" s="39"/>
      <c r="I34" s="50" t="s">
        <v>441</v>
      </c>
      <c r="J34" s="40"/>
      <c r="K34" s="40"/>
      <c r="L34" s="40"/>
      <c r="M34" s="55">
        <v>2</v>
      </c>
      <c r="N34" s="51">
        <v>185</v>
      </c>
      <c r="O34" s="51">
        <v>185</v>
      </c>
      <c r="P34" s="51"/>
      <c r="Q34" s="51"/>
      <c r="R34" s="35"/>
      <c r="S34" s="35"/>
      <c r="T34" s="51" t="s">
        <v>381</v>
      </c>
      <c r="U34" s="51" t="s">
        <v>314</v>
      </c>
      <c r="V34" s="51"/>
      <c r="W34" s="35"/>
      <c r="X34" s="35"/>
      <c r="Y34" s="35"/>
      <c r="Z34" s="64"/>
      <c r="AC34" s="38"/>
    </row>
    <row r="35" spans="1:29" s="33" customFormat="1" ht="35.1" customHeight="1">
      <c r="A35" s="18">
        <v>4</v>
      </c>
      <c r="B35" s="15" t="s">
        <v>224</v>
      </c>
      <c r="C35" s="15" t="s">
        <v>29</v>
      </c>
      <c r="D35" s="13" t="s">
        <v>230</v>
      </c>
      <c r="E35" s="15" t="s">
        <v>231</v>
      </c>
      <c r="F35" s="15" t="s">
        <v>232</v>
      </c>
      <c r="G35" s="39"/>
      <c r="H35" s="39"/>
      <c r="I35" s="50" t="s">
        <v>441</v>
      </c>
      <c r="J35" s="40"/>
      <c r="K35" s="40"/>
      <c r="L35" s="40"/>
      <c r="M35" s="55">
        <v>2</v>
      </c>
      <c r="N35" s="51">
        <v>60</v>
      </c>
      <c r="O35" s="51">
        <v>60</v>
      </c>
      <c r="P35" s="51"/>
      <c r="Q35" s="51"/>
      <c r="R35" s="35"/>
      <c r="S35" s="35"/>
      <c r="T35" s="51" t="s">
        <v>414</v>
      </c>
      <c r="U35" s="51" t="s">
        <v>420</v>
      </c>
      <c r="V35" s="51"/>
      <c r="W35" s="35"/>
      <c r="X35" s="35"/>
      <c r="Y35" s="35"/>
      <c r="Z35" s="64"/>
      <c r="AC35" s="38"/>
    </row>
    <row r="36" spans="1:29" s="33" customFormat="1" ht="35.1" customHeight="1">
      <c r="A36" s="18">
        <v>5</v>
      </c>
      <c r="B36" s="15" t="s">
        <v>220</v>
      </c>
      <c r="C36" s="15" t="s">
        <v>29</v>
      </c>
      <c r="D36" s="13" t="s">
        <v>221</v>
      </c>
      <c r="E36" s="15" t="s">
        <v>233</v>
      </c>
      <c r="F36" s="15" t="s">
        <v>234</v>
      </c>
      <c r="G36" s="39"/>
      <c r="H36" s="39"/>
      <c r="I36" s="50" t="s">
        <v>441</v>
      </c>
      <c r="J36" s="40"/>
      <c r="K36" s="40"/>
      <c r="L36" s="40"/>
      <c r="M36" s="55">
        <v>3</v>
      </c>
      <c r="N36" s="51">
        <v>240</v>
      </c>
      <c r="O36" s="51">
        <v>240</v>
      </c>
      <c r="P36" s="51">
        <v>240</v>
      </c>
      <c r="Q36" s="51"/>
      <c r="R36" s="35"/>
      <c r="S36" s="35"/>
      <c r="T36" s="51" t="s">
        <v>447</v>
      </c>
      <c r="U36" s="51" t="s">
        <v>411</v>
      </c>
      <c r="V36" s="51" t="s">
        <v>448</v>
      </c>
      <c r="W36" s="35"/>
      <c r="X36" s="35"/>
      <c r="Y36" s="35"/>
      <c r="Z36" s="64"/>
      <c r="AC36" s="38"/>
    </row>
    <row r="37" spans="1:29" s="33" customFormat="1" ht="35.1" customHeight="1">
      <c r="A37" s="18"/>
      <c r="B37" s="15"/>
      <c r="C37" s="15"/>
      <c r="D37" s="13"/>
      <c r="E37" s="15"/>
      <c r="F37" s="15"/>
      <c r="G37" s="39"/>
      <c r="H37" s="39"/>
      <c r="I37" s="40"/>
      <c r="J37" s="40"/>
      <c r="K37" s="40"/>
      <c r="L37" s="40"/>
      <c r="M37" s="39"/>
      <c r="N37" s="51">
        <f>N36+N35+N34+N33+N32</f>
        <v>949</v>
      </c>
      <c r="O37" s="51">
        <f>O36+O35+O34+O33+O32</f>
        <v>949</v>
      </c>
      <c r="P37" s="51">
        <f>P36+P35+P34+P33+P32</f>
        <v>528</v>
      </c>
      <c r="Q37" s="51">
        <f>Q36+Q35+Q34+Q33+Q32</f>
        <v>288</v>
      </c>
      <c r="R37" s="35"/>
      <c r="S37" s="35"/>
      <c r="T37" s="35"/>
      <c r="U37" s="35"/>
      <c r="V37" s="35"/>
      <c r="W37" s="35"/>
      <c r="X37" s="35"/>
      <c r="Y37" s="35">
        <f>N37+O37+P37+Q37+R37+S37</f>
        <v>2714</v>
      </c>
      <c r="Z37" s="64">
        <v>5</v>
      </c>
      <c r="AC37" s="38"/>
    </row>
    <row r="38" spans="1:29" s="33" customFormat="1" ht="35.1" customHeight="1">
      <c r="A38" s="93" t="s">
        <v>344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C38" s="38"/>
    </row>
    <row r="39" spans="1:29" s="33" customFormat="1" ht="35.1" customHeight="1">
      <c r="A39" s="43">
        <v>1</v>
      </c>
      <c r="B39" s="43" t="s">
        <v>339</v>
      </c>
      <c r="C39" s="43" t="s">
        <v>29</v>
      </c>
      <c r="D39" s="13" t="s">
        <v>30</v>
      </c>
      <c r="E39" s="43" t="s">
        <v>340</v>
      </c>
      <c r="F39" s="43" t="s">
        <v>341</v>
      </c>
      <c r="G39" s="49" t="s">
        <v>342</v>
      </c>
      <c r="H39" s="49" t="s">
        <v>343</v>
      </c>
      <c r="I39" s="50" t="s">
        <v>344</v>
      </c>
      <c r="J39" s="50">
        <v>0</v>
      </c>
      <c r="K39" s="50">
        <v>1</v>
      </c>
      <c r="L39" s="50">
        <v>0</v>
      </c>
      <c r="M39" s="49">
        <v>3</v>
      </c>
      <c r="N39" s="51">
        <v>220</v>
      </c>
      <c r="O39" s="51">
        <v>220</v>
      </c>
      <c r="P39" s="51">
        <v>220</v>
      </c>
      <c r="Q39" s="51"/>
      <c r="R39" s="51"/>
      <c r="S39" s="51"/>
      <c r="T39" s="51" t="s">
        <v>345</v>
      </c>
      <c r="U39" s="51" t="s">
        <v>346</v>
      </c>
      <c r="V39" s="51" t="s">
        <v>347</v>
      </c>
      <c r="W39" s="51"/>
      <c r="X39" s="51"/>
      <c r="Y39" s="51"/>
      <c r="Z39" s="65"/>
      <c r="AA39" s="33">
        <v>663</v>
      </c>
      <c r="AC39" s="38"/>
    </row>
    <row r="40" spans="1:29" s="33" customFormat="1" ht="35.1" customHeight="1">
      <c r="A40" s="43">
        <v>2</v>
      </c>
      <c r="B40" s="43" t="s">
        <v>339</v>
      </c>
      <c r="C40" s="43" t="s">
        <v>29</v>
      </c>
      <c r="D40" s="13" t="s">
        <v>30</v>
      </c>
      <c r="E40" s="43" t="s">
        <v>348</v>
      </c>
      <c r="F40" s="43" t="s">
        <v>349</v>
      </c>
      <c r="G40" s="49" t="s">
        <v>342</v>
      </c>
      <c r="H40" s="49" t="s">
        <v>343</v>
      </c>
      <c r="I40" s="50" t="s">
        <v>344</v>
      </c>
      <c r="J40" s="50">
        <v>0</v>
      </c>
      <c r="K40" s="50">
        <v>0</v>
      </c>
      <c r="L40" s="50">
        <v>0</v>
      </c>
      <c r="M40" s="49">
        <v>3</v>
      </c>
      <c r="N40" s="51">
        <v>185</v>
      </c>
      <c r="O40" s="51">
        <v>185</v>
      </c>
      <c r="P40" s="51">
        <v>185</v>
      </c>
      <c r="Q40" s="51"/>
      <c r="R40" s="51"/>
      <c r="S40" s="51"/>
      <c r="T40" s="51" t="s">
        <v>345</v>
      </c>
      <c r="U40" s="51" t="s">
        <v>346</v>
      </c>
      <c r="V40" s="51" t="s">
        <v>347</v>
      </c>
      <c r="W40" s="51"/>
      <c r="X40" s="51"/>
      <c r="Y40" s="51"/>
      <c r="Z40" s="65"/>
      <c r="AA40" s="33">
        <v>558</v>
      </c>
      <c r="AC40" s="38"/>
    </row>
    <row r="41" spans="1:29" s="33" customFormat="1" ht="35.1" customHeight="1">
      <c r="A41" s="43">
        <v>3</v>
      </c>
      <c r="B41" s="43" t="s">
        <v>350</v>
      </c>
      <c r="C41" s="43" t="s">
        <v>29</v>
      </c>
      <c r="D41" s="13" t="s">
        <v>30</v>
      </c>
      <c r="E41" s="43" t="s">
        <v>351</v>
      </c>
      <c r="F41" s="43" t="s">
        <v>352</v>
      </c>
      <c r="G41" s="49" t="s">
        <v>342</v>
      </c>
      <c r="H41" s="49" t="s">
        <v>343</v>
      </c>
      <c r="I41" s="50" t="s">
        <v>344</v>
      </c>
      <c r="J41" s="50">
        <v>0</v>
      </c>
      <c r="K41" s="50">
        <v>1</v>
      </c>
      <c r="L41" s="50">
        <v>0</v>
      </c>
      <c r="M41" s="49">
        <v>3</v>
      </c>
      <c r="N41" s="51">
        <v>230</v>
      </c>
      <c r="O41" s="51">
        <v>230</v>
      </c>
      <c r="P41" s="51">
        <v>230</v>
      </c>
      <c r="Q41" s="51"/>
      <c r="R41" s="51"/>
      <c r="S41" s="51"/>
      <c r="T41" s="51" t="s">
        <v>353</v>
      </c>
      <c r="U41" s="51" t="s">
        <v>354</v>
      </c>
      <c r="V41" s="51" t="s">
        <v>355</v>
      </c>
      <c r="W41" s="51"/>
      <c r="X41" s="51"/>
      <c r="Y41" s="51"/>
      <c r="Z41" s="65"/>
      <c r="AA41" s="33">
        <v>693</v>
      </c>
      <c r="AC41" s="38"/>
    </row>
    <row r="42" spans="1:29" s="33" customFormat="1" ht="35.1" customHeight="1">
      <c r="A42" s="43"/>
      <c r="B42" s="43"/>
      <c r="C42" s="43"/>
      <c r="D42" s="13"/>
      <c r="E42" s="43"/>
      <c r="F42" s="43"/>
      <c r="G42" s="49"/>
      <c r="H42" s="49"/>
      <c r="I42" s="50"/>
      <c r="J42" s="50"/>
      <c r="K42" s="50"/>
      <c r="L42" s="50"/>
      <c r="M42" s="49"/>
      <c r="N42" s="51">
        <f>N41+N40+N39</f>
        <v>635</v>
      </c>
      <c r="O42" s="51">
        <f t="shared" ref="O42:S42" si="3">O41+O40+O39</f>
        <v>635</v>
      </c>
      <c r="P42" s="51">
        <f t="shared" si="3"/>
        <v>635</v>
      </c>
      <c r="Q42" s="51">
        <f t="shared" si="3"/>
        <v>0</v>
      </c>
      <c r="R42" s="51">
        <f t="shared" si="3"/>
        <v>0</v>
      </c>
      <c r="S42" s="51">
        <f t="shared" si="3"/>
        <v>0</v>
      </c>
      <c r="T42" s="51"/>
      <c r="U42" s="51"/>
      <c r="V42" s="51"/>
      <c r="W42" s="51"/>
      <c r="X42" s="51"/>
      <c r="Y42" s="51">
        <f>N42+O42+P42+Q42+R42+S42</f>
        <v>1905</v>
      </c>
      <c r="Z42" s="65">
        <v>3</v>
      </c>
      <c r="AC42" s="38"/>
    </row>
    <row r="43" spans="1:29" s="33" customFormat="1" ht="35.1" customHeight="1">
      <c r="A43" s="90" t="s">
        <v>422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C43" s="38"/>
    </row>
    <row r="44" spans="1:29" s="33" customFormat="1" ht="35.1" customHeight="1">
      <c r="A44" s="43" t="s">
        <v>8</v>
      </c>
      <c r="B44" s="43" t="s">
        <v>235</v>
      </c>
      <c r="C44" s="43" t="s">
        <v>29</v>
      </c>
      <c r="D44" s="13" t="s">
        <v>30</v>
      </c>
      <c r="E44" s="43" t="s">
        <v>324</v>
      </c>
      <c r="F44" s="43" t="s">
        <v>325</v>
      </c>
      <c r="G44" s="49" t="s">
        <v>326</v>
      </c>
      <c r="H44" s="49" t="s">
        <v>327</v>
      </c>
      <c r="I44" s="50" t="s">
        <v>328</v>
      </c>
      <c r="J44" s="50">
        <v>0</v>
      </c>
      <c r="K44" s="50">
        <v>0</v>
      </c>
      <c r="L44" s="50" t="s">
        <v>329</v>
      </c>
      <c r="M44" s="49">
        <v>4</v>
      </c>
      <c r="N44" s="51">
        <v>168</v>
      </c>
      <c r="O44" s="51">
        <v>168</v>
      </c>
      <c r="P44" s="51">
        <v>168</v>
      </c>
      <c r="Q44" s="51">
        <v>168</v>
      </c>
      <c r="R44" s="51"/>
      <c r="S44" s="51"/>
      <c r="T44" s="51" t="s">
        <v>330</v>
      </c>
      <c r="U44" s="51" t="s">
        <v>331</v>
      </c>
      <c r="V44" s="51" t="s">
        <v>332</v>
      </c>
      <c r="W44" s="51" t="s">
        <v>333</v>
      </c>
      <c r="X44" s="51"/>
      <c r="Y44" s="51"/>
      <c r="Z44" s="65"/>
      <c r="AC44" s="38"/>
    </row>
    <row r="45" spans="1:29" s="33" customFormat="1" ht="35.1" customHeight="1">
      <c r="A45" s="43" t="s">
        <v>9</v>
      </c>
      <c r="B45" s="43" t="s">
        <v>237</v>
      </c>
      <c r="C45" s="43" t="s">
        <v>29</v>
      </c>
      <c r="D45" s="13" t="s">
        <v>30</v>
      </c>
      <c r="E45" s="43" t="s">
        <v>334</v>
      </c>
      <c r="F45" s="43" t="s">
        <v>239</v>
      </c>
      <c r="G45" s="49" t="s">
        <v>326</v>
      </c>
      <c r="H45" s="49" t="s">
        <v>327</v>
      </c>
      <c r="I45" s="50" t="s">
        <v>328</v>
      </c>
      <c r="J45" s="50">
        <v>1</v>
      </c>
      <c r="K45" s="50">
        <v>1</v>
      </c>
      <c r="L45" s="50">
        <v>0</v>
      </c>
      <c r="M45" s="49">
        <v>3</v>
      </c>
      <c r="N45" s="51">
        <v>200</v>
      </c>
      <c r="O45" s="51">
        <v>200</v>
      </c>
      <c r="P45" s="51">
        <v>200</v>
      </c>
      <c r="Q45" s="51"/>
      <c r="R45" s="51"/>
      <c r="S45" s="51"/>
      <c r="T45" s="51" t="s">
        <v>335</v>
      </c>
      <c r="U45" s="51" t="s">
        <v>336</v>
      </c>
      <c r="V45" s="51" t="s">
        <v>301</v>
      </c>
      <c r="W45" s="51"/>
      <c r="X45" s="51"/>
      <c r="Y45" s="51"/>
      <c r="Z45" s="65"/>
      <c r="AC45" s="38"/>
    </row>
    <row r="46" spans="1:29" s="33" customFormat="1" ht="35.1" customHeight="1">
      <c r="A46" s="43" t="s">
        <v>10</v>
      </c>
      <c r="B46" s="43" t="s">
        <v>237</v>
      </c>
      <c r="C46" s="43" t="s">
        <v>29</v>
      </c>
      <c r="D46" s="13" t="s">
        <v>30</v>
      </c>
      <c r="E46" s="43" t="s">
        <v>337</v>
      </c>
      <c r="F46" s="43" t="s">
        <v>238</v>
      </c>
      <c r="G46" s="49" t="s">
        <v>326</v>
      </c>
      <c r="H46" s="49" t="s">
        <v>327</v>
      </c>
      <c r="I46" s="50" t="s">
        <v>328</v>
      </c>
      <c r="J46" s="50">
        <v>1</v>
      </c>
      <c r="K46" s="50">
        <v>1</v>
      </c>
      <c r="L46" s="50">
        <v>0</v>
      </c>
      <c r="M46" s="49">
        <v>3</v>
      </c>
      <c r="N46" s="51">
        <v>320</v>
      </c>
      <c r="O46" s="51">
        <v>320</v>
      </c>
      <c r="P46" s="51">
        <v>320</v>
      </c>
      <c r="Q46" s="51"/>
      <c r="R46" s="51"/>
      <c r="S46" s="51"/>
      <c r="T46" s="51" t="s">
        <v>335</v>
      </c>
      <c r="U46" s="51" t="s">
        <v>336</v>
      </c>
      <c r="V46" s="51" t="s">
        <v>301</v>
      </c>
      <c r="W46" s="51"/>
      <c r="X46" s="51"/>
      <c r="Y46" s="51"/>
      <c r="Z46" s="65"/>
      <c r="AC46" s="38"/>
    </row>
    <row r="47" spans="1:29" s="33" customFormat="1" ht="35.1" customHeight="1">
      <c r="A47" s="43" t="s">
        <v>13</v>
      </c>
      <c r="B47" s="43" t="s">
        <v>151</v>
      </c>
      <c r="C47" s="43" t="s">
        <v>29</v>
      </c>
      <c r="D47" s="13" t="s">
        <v>30</v>
      </c>
      <c r="E47" s="43" t="s">
        <v>338</v>
      </c>
      <c r="F47" s="43" t="s">
        <v>236</v>
      </c>
      <c r="G47" s="49" t="s">
        <v>326</v>
      </c>
      <c r="H47" s="49" t="s">
        <v>327</v>
      </c>
      <c r="I47" s="50" t="s">
        <v>328</v>
      </c>
      <c r="J47" s="50">
        <v>1</v>
      </c>
      <c r="K47" s="50">
        <v>1</v>
      </c>
      <c r="L47" s="50">
        <v>0</v>
      </c>
      <c r="M47" s="49">
        <v>3</v>
      </c>
      <c r="N47" s="51">
        <v>100</v>
      </c>
      <c r="O47" s="51">
        <v>100</v>
      </c>
      <c r="P47" s="51">
        <v>100</v>
      </c>
      <c r="Q47" s="51"/>
      <c r="R47" s="51"/>
      <c r="S47" s="51"/>
      <c r="T47" s="51" t="s">
        <v>335</v>
      </c>
      <c r="U47" s="51" t="s">
        <v>336</v>
      </c>
      <c r="V47" s="51" t="s">
        <v>301</v>
      </c>
      <c r="W47" s="51"/>
      <c r="X47" s="51"/>
      <c r="Y47" s="51"/>
      <c r="Z47" s="65"/>
      <c r="AC47" s="38"/>
    </row>
    <row r="48" spans="1:29" s="33" customFormat="1" ht="35.1" customHeight="1">
      <c r="A48" s="30"/>
      <c r="B48" s="43"/>
      <c r="C48" s="43"/>
      <c r="D48" s="13"/>
      <c r="E48" s="43"/>
      <c r="F48" s="43"/>
      <c r="G48" s="39"/>
      <c r="H48" s="39"/>
      <c r="I48" s="40"/>
      <c r="J48" s="40"/>
      <c r="K48" s="40"/>
      <c r="L48" s="40"/>
      <c r="M48" s="39"/>
      <c r="N48" s="35">
        <f>N47+N46+N45+N44</f>
        <v>788</v>
      </c>
      <c r="O48" s="35">
        <f t="shared" ref="O48:S48" si="4">O47+O46+O45+O44</f>
        <v>788</v>
      </c>
      <c r="P48" s="35">
        <f t="shared" si="4"/>
        <v>788</v>
      </c>
      <c r="Q48" s="35">
        <f t="shared" si="4"/>
        <v>168</v>
      </c>
      <c r="R48" s="35">
        <f t="shared" si="4"/>
        <v>0</v>
      </c>
      <c r="S48" s="35">
        <f t="shared" si="4"/>
        <v>0</v>
      </c>
      <c r="T48" s="35"/>
      <c r="U48" s="35"/>
      <c r="V48" s="35"/>
      <c r="W48" s="35"/>
      <c r="X48" s="35"/>
      <c r="Y48" s="35">
        <f>N48+O48+P48+Q48+R48+S48</f>
        <v>2532</v>
      </c>
      <c r="Z48" s="64">
        <v>4</v>
      </c>
      <c r="AC48" s="38"/>
    </row>
    <row r="49" spans="1:31" s="33" customFormat="1" ht="35.1" customHeight="1">
      <c r="A49" s="93" t="s">
        <v>313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4"/>
      <c r="AC49" s="38"/>
    </row>
    <row r="50" spans="1:31" s="33" customFormat="1" ht="35.1" customHeight="1">
      <c r="A50" s="15" t="s">
        <v>8</v>
      </c>
      <c r="B50" s="15" t="s">
        <v>240</v>
      </c>
      <c r="C50" s="15" t="s">
        <v>29</v>
      </c>
      <c r="D50" s="13" t="s">
        <v>30</v>
      </c>
      <c r="E50" s="15" t="s">
        <v>311</v>
      </c>
      <c r="F50" s="15" t="s">
        <v>241</v>
      </c>
      <c r="G50" s="49" t="s">
        <v>312</v>
      </c>
      <c r="H50" s="49" t="s">
        <v>312</v>
      </c>
      <c r="I50" s="50" t="s">
        <v>313</v>
      </c>
      <c r="J50" s="50">
        <v>0</v>
      </c>
      <c r="K50" s="50">
        <v>0</v>
      </c>
      <c r="L50" s="50">
        <v>0</v>
      </c>
      <c r="M50" s="49">
        <v>4</v>
      </c>
      <c r="N50" s="51">
        <v>280</v>
      </c>
      <c r="O50" s="51">
        <v>280</v>
      </c>
      <c r="P50" s="51">
        <v>280</v>
      </c>
      <c r="Q50" s="51">
        <v>280</v>
      </c>
      <c r="R50" s="51"/>
      <c r="S50" s="51"/>
      <c r="T50" s="51" t="s">
        <v>294</v>
      </c>
      <c r="U50" s="51" t="s">
        <v>295</v>
      </c>
      <c r="V50" s="51" t="s">
        <v>314</v>
      </c>
      <c r="W50" s="51" t="s">
        <v>315</v>
      </c>
      <c r="X50" s="51"/>
      <c r="Y50" s="51"/>
      <c r="Z50" s="65"/>
      <c r="AC50" s="38"/>
    </row>
    <row r="51" spans="1:31" s="33" customFormat="1" ht="35.1" customHeight="1">
      <c r="A51" s="15" t="s">
        <v>9</v>
      </c>
      <c r="B51" s="15" t="s">
        <v>240</v>
      </c>
      <c r="C51" s="15" t="s">
        <v>155</v>
      </c>
      <c r="D51" s="13" t="s">
        <v>53</v>
      </c>
      <c r="E51" s="15" t="s">
        <v>242</v>
      </c>
      <c r="F51" s="15" t="s">
        <v>243</v>
      </c>
      <c r="G51" s="49" t="s">
        <v>312</v>
      </c>
      <c r="H51" s="49" t="s">
        <v>312</v>
      </c>
      <c r="I51" s="50" t="s">
        <v>313</v>
      </c>
      <c r="J51" s="50">
        <v>0</v>
      </c>
      <c r="K51" s="50">
        <v>0</v>
      </c>
      <c r="L51" s="50">
        <v>0</v>
      </c>
      <c r="M51" s="49">
        <v>2</v>
      </c>
      <c r="N51" s="51">
        <v>25</v>
      </c>
      <c r="O51" s="51">
        <v>25</v>
      </c>
      <c r="P51" s="51"/>
      <c r="Q51" s="51"/>
      <c r="R51" s="51"/>
      <c r="S51" s="51"/>
      <c r="T51" s="51" t="s">
        <v>316</v>
      </c>
      <c r="U51" s="51" t="s">
        <v>317</v>
      </c>
      <c r="V51" s="51"/>
      <c r="W51" s="51"/>
      <c r="X51" s="51"/>
      <c r="Y51" s="51"/>
      <c r="Z51" s="65"/>
      <c r="AC51" s="38"/>
    </row>
    <row r="52" spans="1:31" s="33" customFormat="1" ht="35.1" customHeight="1">
      <c r="A52" s="54" t="s">
        <v>10</v>
      </c>
      <c r="B52" s="15" t="s">
        <v>244</v>
      </c>
      <c r="C52" s="15" t="s">
        <v>29</v>
      </c>
      <c r="D52" s="13" t="s">
        <v>30</v>
      </c>
      <c r="E52" s="15" t="s">
        <v>245</v>
      </c>
      <c r="F52" s="15" t="s">
        <v>246</v>
      </c>
      <c r="G52" s="49"/>
      <c r="H52" s="49" t="s">
        <v>318</v>
      </c>
      <c r="I52" s="50" t="s">
        <v>313</v>
      </c>
      <c r="J52" s="50">
        <v>0</v>
      </c>
      <c r="K52" s="50">
        <v>0</v>
      </c>
      <c r="L52" s="50">
        <v>0</v>
      </c>
      <c r="M52" s="49">
        <v>5</v>
      </c>
      <c r="N52" s="51">
        <v>185</v>
      </c>
      <c r="O52" s="51">
        <v>185</v>
      </c>
      <c r="P52" s="51">
        <v>185</v>
      </c>
      <c r="Q52" s="51">
        <v>185</v>
      </c>
      <c r="R52" s="51">
        <v>185</v>
      </c>
      <c r="S52" s="51"/>
      <c r="T52" s="51" t="s">
        <v>319</v>
      </c>
      <c r="U52" s="51" t="s">
        <v>320</v>
      </c>
      <c r="V52" s="51" t="s">
        <v>321</v>
      </c>
      <c r="W52" s="51" t="s">
        <v>322</v>
      </c>
      <c r="X52" s="51" t="s">
        <v>323</v>
      </c>
      <c r="Y52" s="51"/>
      <c r="Z52" s="65"/>
      <c r="AC52" s="38"/>
    </row>
    <row r="53" spans="1:31" s="33" customFormat="1" ht="35.1" customHeight="1">
      <c r="A53" s="19"/>
      <c r="B53" s="15"/>
      <c r="C53" s="15"/>
      <c r="D53" s="13"/>
      <c r="E53" s="15"/>
      <c r="F53" s="15"/>
      <c r="G53" s="39"/>
      <c r="H53" s="39"/>
      <c r="I53" s="40"/>
      <c r="J53" s="40"/>
      <c r="K53" s="40"/>
      <c r="L53" s="40"/>
      <c r="M53" s="39"/>
      <c r="N53" s="35">
        <f>N52+N51+N50</f>
        <v>490</v>
      </c>
      <c r="O53" s="35">
        <f t="shared" ref="O53:S53" si="5">O52+O51+O50</f>
        <v>490</v>
      </c>
      <c r="P53" s="35">
        <f t="shared" si="5"/>
        <v>465</v>
      </c>
      <c r="Q53" s="35">
        <f t="shared" si="5"/>
        <v>465</v>
      </c>
      <c r="R53" s="35">
        <f t="shared" si="5"/>
        <v>185</v>
      </c>
      <c r="S53" s="35">
        <f t="shared" si="5"/>
        <v>0</v>
      </c>
      <c r="T53" s="35"/>
      <c r="U53" s="35"/>
      <c r="V53" s="35"/>
      <c r="W53" s="35"/>
      <c r="X53" s="35"/>
      <c r="Y53" s="35">
        <f>N53+O53+P53+Q53+R53+S53</f>
        <v>2095</v>
      </c>
      <c r="Z53" s="64">
        <v>3</v>
      </c>
      <c r="AC53" s="38"/>
    </row>
    <row r="54" spans="1:31" s="33" customFormat="1" ht="35.1" customHeight="1">
      <c r="A54" s="93" t="s">
        <v>425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4"/>
      <c r="AC54" s="38"/>
    </row>
    <row r="55" spans="1:31" s="33" customFormat="1" ht="35.1" customHeight="1">
      <c r="A55" s="43" t="s">
        <v>8</v>
      </c>
      <c r="B55" s="43" t="s">
        <v>150</v>
      </c>
      <c r="C55" s="43" t="s">
        <v>288</v>
      </c>
      <c r="D55" s="68" t="s">
        <v>289</v>
      </c>
      <c r="E55" s="69" t="s">
        <v>290</v>
      </c>
      <c r="F55" s="69" t="s">
        <v>291</v>
      </c>
      <c r="G55" s="70" t="s">
        <v>292</v>
      </c>
      <c r="H55" s="70" t="s">
        <v>292</v>
      </c>
      <c r="I55" s="71" t="s">
        <v>293</v>
      </c>
      <c r="J55" s="71" t="s">
        <v>475</v>
      </c>
      <c r="K55" s="71">
        <v>1</v>
      </c>
      <c r="L55" s="71">
        <v>0</v>
      </c>
      <c r="M55" s="70">
        <v>4</v>
      </c>
      <c r="N55" s="72">
        <v>282</v>
      </c>
      <c r="O55" s="72">
        <v>282</v>
      </c>
      <c r="P55" s="72">
        <v>282</v>
      </c>
      <c r="Q55" s="72">
        <v>282</v>
      </c>
      <c r="R55" s="72"/>
      <c r="S55" s="72"/>
      <c r="T55" s="72" t="s">
        <v>461</v>
      </c>
      <c r="U55" s="72" t="s">
        <v>462</v>
      </c>
      <c r="V55" s="72" t="s">
        <v>463</v>
      </c>
      <c r="W55" s="73" t="s">
        <v>464</v>
      </c>
      <c r="X55" s="80"/>
      <c r="Y55" s="80"/>
      <c r="Z55" s="81"/>
      <c r="AC55" s="38"/>
      <c r="AD55" s="33">
        <v>1128</v>
      </c>
    </row>
    <row r="56" spans="1:31" s="33" customFormat="1" ht="35.1" customHeight="1">
      <c r="A56" s="43" t="s">
        <v>9</v>
      </c>
      <c r="B56" s="43" t="s">
        <v>150</v>
      </c>
      <c r="C56" s="43" t="s">
        <v>288</v>
      </c>
      <c r="D56" s="68" t="s">
        <v>289</v>
      </c>
      <c r="E56" s="69" t="s">
        <v>298</v>
      </c>
      <c r="F56" s="69" t="s">
        <v>299</v>
      </c>
      <c r="G56" s="70" t="s">
        <v>292</v>
      </c>
      <c r="H56" s="70" t="s">
        <v>292</v>
      </c>
      <c r="I56" s="71" t="s">
        <v>293</v>
      </c>
      <c r="J56" s="71" t="s">
        <v>476</v>
      </c>
      <c r="K56" s="71">
        <v>1</v>
      </c>
      <c r="L56" s="71">
        <v>0</v>
      </c>
      <c r="M56" s="70">
        <v>3</v>
      </c>
      <c r="N56" s="72">
        <v>244</v>
      </c>
      <c r="O56" s="72">
        <v>244</v>
      </c>
      <c r="P56" s="72">
        <v>244</v>
      </c>
      <c r="Q56" s="72"/>
      <c r="R56" s="72"/>
      <c r="S56" s="72"/>
      <c r="T56" s="72" t="s">
        <v>465</v>
      </c>
      <c r="U56" s="72" t="s">
        <v>466</v>
      </c>
      <c r="V56" s="72" t="s">
        <v>307</v>
      </c>
      <c r="W56" s="73"/>
      <c r="X56" s="80"/>
      <c r="Y56" s="80"/>
      <c r="Z56" s="81"/>
      <c r="AC56" s="38"/>
      <c r="AD56" s="33">
        <v>732</v>
      </c>
    </row>
    <row r="57" spans="1:31" s="33" customFormat="1" ht="35.1" customHeight="1">
      <c r="A57" s="43" t="s">
        <v>10</v>
      </c>
      <c r="B57" s="43" t="s">
        <v>151</v>
      </c>
      <c r="C57" s="43" t="s">
        <v>302</v>
      </c>
      <c r="D57" s="68" t="s">
        <v>289</v>
      </c>
      <c r="E57" s="69" t="s">
        <v>303</v>
      </c>
      <c r="F57" s="69" t="s">
        <v>304</v>
      </c>
      <c r="G57" s="70" t="s">
        <v>292</v>
      </c>
      <c r="H57" s="70" t="s">
        <v>292</v>
      </c>
      <c r="I57" s="71" t="s">
        <v>293</v>
      </c>
      <c r="J57" s="71" t="s">
        <v>477</v>
      </c>
      <c r="K57" s="71">
        <v>1</v>
      </c>
      <c r="L57" s="71">
        <v>0</v>
      </c>
      <c r="M57" s="70">
        <v>5</v>
      </c>
      <c r="N57" s="72">
        <v>110</v>
      </c>
      <c r="O57" s="72">
        <v>110</v>
      </c>
      <c r="P57" s="72">
        <v>110</v>
      </c>
      <c r="Q57" s="72">
        <v>110</v>
      </c>
      <c r="R57" s="72">
        <v>110</v>
      </c>
      <c r="S57" s="72"/>
      <c r="T57" s="72" t="s">
        <v>467</v>
      </c>
      <c r="U57" s="72" t="s">
        <v>468</v>
      </c>
      <c r="V57" s="72" t="s">
        <v>307</v>
      </c>
      <c r="W57" s="73"/>
      <c r="X57" s="80"/>
      <c r="Y57" s="80"/>
      <c r="Z57" s="81"/>
      <c r="AC57" s="38"/>
      <c r="AD57" s="33">
        <v>660</v>
      </c>
    </row>
    <row r="58" spans="1:31" s="33" customFormat="1" ht="35.1" customHeight="1">
      <c r="A58" s="43" t="s">
        <v>13</v>
      </c>
      <c r="B58" s="43" t="s">
        <v>152</v>
      </c>
      <c r="C58" s="43" t="s">
        <v>288</v>
      </c>
      <c r="D58" s="68" t="s">
        <v>289</v>
      </c>
      <c r="E58" s="69" t="s">
        <v>305</v>
      </c>
      <c r="F58" s="69" t="s">
        <v>153</v>
      </c>
      <c r="G58" s="70" t="s">
        <v>306</v>
      </c>
      <c r="H58" s="70" t="s">
        <v>306</v>
      </c>
      <c r="I58" s="71" t="s">
        <v>293</v>
      </c>
      <c r="J58" s="71">
        <v>0</v>
      </c>
      <c r="K58" s="71">
        <v>0</v>
      </c>
      <c r="L58" s="71">
        <v>0</v>
      </c>
      <c r="M58" s="70">
        <v>3</v>
      </c>
      <c r="N58" s="72">
        <v>291</v>
      </c>
      <c r="O58" s="72">
        <v>291</v>
      </c>
      <c r="P58" s="72">
        <v>291</v>
      </c>
      <c r="Q58" s="72"/>
      <c r="R58" s="72"/>
      <c r="S58" s="72"/>
      <c r="T58" s="72" t="s">
        <v>469</v>
      </c>
      <c r="U58" s="72" t="s">
        <v>468</v>
      </c>
      <c r="V58" s="72" t="s">
        <v>307</v>
      </c>
      <c r="W58" s="73"/>
      <c r="X58" s="80"/>
      <c r="Y58" s="80"/>
      <c r="Z58" s="81"/>
      <c r="AC58" s="38"/>
      <c r="AD58" s="33">
        <v>660</v>
      </c>
    </row>
    <row r="59" spans="1:31" s="33" customFormat="1" ht="35.1" customHeight="1">
      <c r="A59" s="43">
        <v>5</v>
      </c>
      <c r="B59" s="43" t="s">
        <v>151</v>
      </c>
      <c r="C59" s="43" t="s">
        <v>288</v>
      </c>
      <c r="D59" s="68" t="s">
        <v>289</v>
      </c>
      <c r="E59" s="69" t="s">
        <v>308</v>
      </c>
      <c r="F59" s="69" t="s">
        <v>154</v>
      </c>
      <c r="G59" s="70" t="s">
        <v>292</v>
      </c>
      <c r="H59" s="70" t="s">
        <v>292</v>
      </c>
      <c r="I59" s="71" t="s">
        <v>293</v>
      </c>
      <c r="J59" s="71">
        <v>0</v>
      </c>
      <c r="K59" s="71">
        <v>0</v>
      </c>
      <c r="L59" s="71">
        <v>0</v>
      </c>
      <c r="M59" s="70">
        <v>3</v>
      </c>
      <c r="N59" s="72">
        <v>220</v>
      </c>
      <c r="O59" s="72">
        <v>220</v>
      </c>
      <c r="P59" s="72">
        <v>220</v>
      </c>
      <c r="Q59" s="72"/>
      <c r="R59" s="72"/>
      <c r="S59" s="72"/>
      <c r="T59" s="72" t="s">
        <v>470</v>
      </c>
      <c r="U59" s="72" t="s">
        <v>471</v>
      </c>
      <c r="V59" s="72" t="s">
        <v>307</v>
      </c>
      <c r="W59" s="73"/>
      <c r="X59" s="80"/>
      <c r="Y59" s="80"/>
      <c r="Z59" s="81"/>
      <c r="AC59" s="38"/>
      <c r="AD59" s="33">
        <v>873</v>
      </c>
    </row>
    <row r="60" spans="1:31" s="33" customFormat="1" ht="35.1" customHeight="1">
      <c r="A60" s="43">
        <v>6</v>
      </c>
      <c r="B60" s="43" t="s">
        <v>150</v>
      </c>
      <c r="C60" s="43" t="s">
        <v>155</v>
      </c>
      <c r="D60" s="68" t="s">
        <v>309</v>
      </c>
      <c r="E60" s="69" t="s">
        <v>156</v>
      </c>
      <c r="F60" s="69" t="s">
        <v>157</v>
      </c>
      <c r="G60" s="70" t="s">
        <v>309</v>
      </c>
      <c r="H60" s="70" t="s">
        <v>309</v>
      </c>
      <c r="I60" s="71" t="s">
        <v>293</v>
      </c>
      <c r="J60" s="71">
        <v>0</v>
      </c>
      <c r="K60" s="71">
        <v>0</v>
      </c>
      <c r="L60" s="71">
        <v>0</v>
      </c>
      <c r="M60" s="70">
        <v>1</v>
      </c>
      <c r="N60" s="72">
        <v>25</v>
      </c>
      <c r="O60" s="72"/>
      <c r="P60" s="72"/>
      <c r="Q60" s="72"/>
      <c r="R60" s="72"/>
      <c r="S60" s="72"/>
      <c r="T60" s="72" t="s">
        <v>451</v>
      </c>
      <c r="U60" s="72"/>
      <c r="V60" s="72"/>
      <c r="W60" s="73"/>
      <c r="X60" s="80"/>
      <c r="Y60" s="80"/>
      <c r="Z60" s="81"/>
      <c r="AC60" s="38"/>
      <c r="AD60" s="33">
        <v>25</v>
      </c>
    </row>
    <row r="61" spans="1:31" s="33" customFormat="1" ht="35.1" customHeight="1">
      <c r="A61" s="43">
        <v>7</v>
      </c>
      <c r="B61" s="43" t="s">
        <v>150</v>
      </c>
      <c r="C61" s="43" t="s">
        <v>155</v>
      </c>
      <c r="D61" s="68" t="s">
        <v>310</v>
      </c>
      <c r="E61" s="69" t="s">
        <v>158</v>
      </c>
      <c r="F61" s="69" t="s">
        <v>159</v>
      </c>
      <c r="G61" s="70" t="s">
        <v>310</v>
      </c>
      <c r="H61" s="70" t="s">
        <v>310</v>
      </c>
      <c r="I61" s="71" t="s">
        <v>293</v>
      </c>
      <c r="J61" s="71">
        <v>0</v>
      </c>
      <c r="K61" s="71">
        <v>0</v>
      </c>
      <c r="L61" s="71">
        <v>0</v>
      </c>
      <c r="M61" s="70">
        <v>1</v>
      </c>
      <c r="N61" s="72">
        <v>30</v>
      </c>
      <c r="O61" s="72"/>
      <c r="P61" s="72"/>
      <c r="Q61" s="72"/>
      <c r="R61" s="72"/>
      <c r="S61" s="72"/>
      <c r="T61" s="72" t="s">
        <v>454</v>
      </c>
      <c r="U61" s="72" t="s">
        <v>455</v>
      </c>
      <c r="V61" s="72" t="s">
        <v>456</v>
      </c>
      <c r="W61" s="73" t="s">
        <v>457</v>
      </c>
      <c r="X61" s="80" t="s">
        <v>458</v>
      </c>
      <c r="Y61" s="80"/>
      <c r="Z61" s="81"/>
      <c r="AA61" s="33" t="s">
        <v>459</v>
      </c>
      <c r="AB61" s="33" t="s">
        <v>460</v>
      </c>
      <c r="AC61" s="38"/>
      <c r="AD61" s="33">
        <v>80</v>
      </c>
    </row>
    <row r="62" spans="1:31" s="33" customFormat="1" ht="35.1" customHeight="1">
      <c r="A62" s="43">
        <v>8</v>
      </c>
      <c r="B62" s="43" t="s">
        <v>152</v>
      </c>
      <c r="C62" s="43" t="s">
        <v>155</v>
      </c>
      <c r="D62" s="68" t="s">
        <v>160</v>
      </c>
      <c r="E62" s="69" t="s">
        <v>453</v>
      </c>
      <c r="F62" s="69" t="s">
        <v>161</v>
      </c>
      <c r="G62" s="70" t="s">
        <v>160</v>
      </c>
      <c r="H62" s="70" t="s">
        <v>160</v>
      </c>
      <c r="I62" s="71" t="s">
        <v>293</v>
      </c>
      <c r="J62" s="71">
        <v>0</v>
      </c>
      <c r="K62" s="71">
        <v>0</v>
      </c>
      <c r="L62" s="71">
        <v>0</v>
      </c>
      <c r="M62" s="70">
        <v>1</v>
      </c>
      <c r="N62" s="72">
        <v>35</v>
      </c>
      <c r="O62" s="72"/>
      <c r="P62" s="72"/>
      <c r="Q62" s="72"/>
      <c r="R62" s="72"/>
      <c r="S62" s="72"/>
      <c r="T62" s="72" t="s">
        <v>452</v>
      </c>
      <c r="U62" s="72"/>
      <c r="V62" s="72"/>
      <c r="W62" s="73"/>
      <c r="X62" s="80"/>
      <c r="Y62" s="80"/>
      <c r="Z62" s="81"/>
      <c r="AC62" s="38"/>
      <c r="AD62" s="33">
        <v>30</v>
      </c>
    </row>
    <row r="63" spans="1:31" s="33" customFormat="1" ht="35.1" customHeight="1">
      <c r="A63" s="43">
        <v>9</v>
      </c>
      <c r="B63" s="43" t="s">
        <v>150</v>
      </c>
      <c r="C63" s="43" t="s">
        <v>155</v>
      </c>
      <c r="D63" s="68" t="s">
        <v>289</v>
      </c>
      <c r="E63" s="69" t="s">
        <v>449</v>
      </c>
      <c r="F63" s="69" t="s">
        <v>450</v>
      </c>
      <c r="G63" s="70" t="s">
        <v>449</v>
      </c>
      <c r="H63" s="70" t="s">
        <v>449</v>
      </c>
      <c r="I63" s="71" t="s">
        <v>293</v>
      </c>
      <c r="J63" s="71">
        <v>0</v>
      </c>
      <c r="K63" s="71">
        <v>0</v>
      </c>
      <c r="L63" s="71">
        <v>0</v>
      </c>
      <c r="M63" s="70">
        <v>9</v>
      </c>
      <c r="N63" s="72">
        <v>20</v>
      </c>
      <c r="O63" s="72">
        <v>20</v>
      </c>
      <c r="P63" s="72">
        <v>20</v>
      </c>
      <c r="Q63" s="72">
        <v>20</v>
      </c>
      <c r="R63" s="72">
        <v>20</v>
      </c>
      <c r="S63" s="72">
        <v>80</v>
      </c>
      <c r="T63" s="72" t="s">
        <v>294</v>
      </c>
      <c r="U63" s="72"/>
      <c r="V63" s="72"/>
      <c r="W63" s="73"/>
      <c r="X63" s="80"/>
      <c r="Y63" s="80"/>
      <c r="Z63" s="81"/>
      <c r="AB63" s="79"/>
      <c r="AC63" s="38"/>
      <c r="AD63" s="33">
        <v>35</v>
      </c>
      <c r="AE63" s="79"/>
    </row>
    <row r="64" spans="1:31" s="33" customFormat="1" ht="35.1" customHeight="1">
      <c r="A64" s="30">
        <v>10</v>
      </c>
      <c r="B64" s="43" t="s">
        <v>151</v>
      </c>
      <c r="C64" s="43" t="s">
        <v>288</v>
      </c>
      <c r="D64" s="68" t="s">
        <v>289</v>
      </c>
      <c r="E64" s="69" t="s">
        <v>162</v>
      </c>
      <c r="F64" s="69" t="s">
        <v>163</v>
      </c>
      <c r="G64" s="74" t="s">
        <v>292</v>
      </c>
      <c r="H64" s="70" t="s">
        <v>292</v>
      </c>
      <c r="I64" s="71" t="s">
        <v>293</v>
      </c>
      <c r="J64" s="71">
        <v>0</v>
      </c>
      <c r="K64" s="71">
        <v>0</v>
      </c>
      <c r="L64" s="71">
        <v>0</v>
      </c>
      <c r="M64" s="70">
        <v>3</v>
      </c>
      <c r="N64" s="72">
        <v>220</v>
      </c>
      <c r="O64" s="72">
        <v>220</v>
      </c>
      <c r="P64" s="72">
        <v>220</v>
      </c>
      <c r="Q64" s="72"/>
      <c r="R64" s="72"/>
      <c r="S64" s="72"/>
      <c r="T64" s="72" t="s">
        <v>294</v>
      </c>
      <c r="U64" s="72" t="s">
        <v>295</v>
      </c>
      <c r="V64" s="72" t="s">
        <v>472</v>
      </c>
      <c r="W64" s="73" t="s">
        <v>473</v>
      </c>
      <c r="X64" s="80" t="s">
        <v>474</v>
      </c>
      <c r="Y64" s="80"/>
      <c r="Z64" s="81"/>
      <c r="AC64" s="38"/>
      <c r="AD64" s="33">
        <v>440</v>
      </c>
    </row>
    <row r="65" spans="1:29" s="33" customFormat="1" ht="35.1" customHeight="1">
      <c r="A65" s="30"/>
      <c r="B65" s="43"/>
      <c r="C65" s="43"/>
      <c r="D65" s="68"/>
      <c r="E65" s="69"/>
      <c r="F65" s="69"/>
      <c r="G65" s="75"/>
      <c r="H65" s="75"/>
      <c r="I65" s="76"/>
      <c r="J65" s="76"/>
      <c r="K65" s="76"/>
      <c r="L65" s="76"/>
      <c r="M65" s="75"/>
      <c r="N65" s="77">
        <f>N64+N63+N62+N61+N60+N59+N58+N57+N56+N55</f>
        <v>1477</v>
      </c>
      <c r="O65" s="77">
        <f t="shared" ref="O65:S65" si="6">O64+O63+O62+O61+O60+O59+O58+O57+O56+O55</f>
        <v>1387</v>
      </c>
      <c r="P65" s="77">
        <f t="shared" si="6"/>
        <v>1387</v>
      </c>
      <c r="Q65" s="77">
        <f t="shared" si="6"/>
        <v>412</v>
      </c>
      <c r="R65" s="77">
        <f t="shared" si="6"/>
        <v>130</v>
      </c>
      <c r="S65" s="77">
        <f t="shared" si="6"/>
        <v>80</v>
      </c>
      <c r="T65" s="77"/>
      <c r="U65" s="77"/>
      <c r="V65" s="77"/>
      <c r="W65" s="77"/>
      <c r="X65" s="77"/>
      <c r="Y65" s="77">
        <f>N65+O65+P65+Q65+R65+S65+T65+U65+V65</f>
        <v>4873</v>
      </c>
      <c r="Z65" s="78">
        <v>10</v>
      </c>
      <c r="AC65" s="38"/>
    </row>
    <row r="66" spans="1:29" s="33" customFormat="1" ht="35.1" customHeight="1">
      <c r="A66" s="93" t="s">
        <v>426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4"/>
      <c r="AC66" s="38"/>
    </row>
    <row r="67" spans="1:29" s="33" customFormat="1" ht="35.1" customHeight="1">
      <c r="A67" s="37" t="s">
        <v>8</v>
      </c>
      <c r="B67" s="15" t="s">
        <v>133</v>
      </c>
      <c r="C67" s="15" t="s">
        <v>134</v>
      </c>
      <c r="D67" s="13" t="s">
        <v>30</v>
      </c>
      <c r="E67" s="15" t="s">
        <v>135</v>
      </c>
      <c r="F67" s="43" t="s">
        <v>136</v>
      </c>
      <c r="G67" s="49" t="s">
        <v>404</v>
      </c>
      <c r="H67" s="49" t="s">
        <v>405</v>
      </c>
      <c r="I67" s="50" t="s">
        <v>406</v>
      </c>
      <c r="J67" s="50" t="s">
        <v>407</v>
      </c>
      <c r="K67" s="50">
        <v>1</v>
      </c>
      <c r="L67" s="50">
        <v>0</v>
      </c>
      <c r="M67" s="49">
        <v>4</v>
      </c>
      <c r="N67" s="51">
        <v>300</v>
      </c>
      <c r="O67" s="51">
        <v>300</v>
      </c>
      <c r="P67" s="51">
        <v>300</v>
      </c>
      <c r="Q67" s="51">
        <v>300</v>
      </c>
      <c r="R67" s="51"/>
      <c r="S67" s="51"/>
      <c r="T67" s="51" t="s">
        <v>294</v>
      </c>
      <c r="U67" s="51" t="s">
        <v>295</v>
      </c>
      <c r="V67" s="51" t="s">
        <v>296</v>
      </c>
      <c r="W67" s="51" t="s">
        <v>297</v>
      </c>
      <c r="X67" s="51"/>
      <c r="Y67" s="51"/>
      <c r="Z67" s="65"/>
      <c r="AC67" s="38"/>
    </row>
    <row r="68" spans="1:29" s="33" customFormat="1" ht="35.1" customHeight="1">
      <c r="A68" s="37" t="s">
        <v>9</v>
      </c>
      <c r="B68" s="15" t="s">
        <v>133</v>
      </c>
      <c r="C68" s="15" t="s">
        <v>29</v>
      </c>
      <c r="D68" s="13" t="s">
        <v>30</v>
      </c>
      <c r="E68" s="15" t="s">
        <v>137</v>
      </c>
      <c r="F68" s="15" t="s">
        <v>138</v>
      </c>
      <c r="G68" s="49" t="s">
        <v>404</v>
      </c>
      <c r="H68" s="49" t="s">
        <v>343</v>
      </c>
      <c r="I68" s="50" t="s">
        <v>406</v>
      </c>
      <c r="J68" s="50"/>
      <c r="K68" s="50"/>
      <c r="L68" s="50">
        <v>0</v>
      </c>
      <c r="M68" s="49">
        <v>3</v>
      </c>
      <c r="N68" s="51">
        <v>220</v>
      </c>
      <c r="O68" s="51">
        <v>220</v>
      </c>
      <c r="P68" s="51">
        <v>150</v>
      </c>
      <c r="Q68" s="51"/>
      <c r="R68" s="51"/>
      <c r="S68" s="51"/>
      <c r="T68" s="51" t="s">
        <v>408</v>
      </c>
      <c r="U68" s="51" t="s">
        <v>409</v>
      </c>
      <c r="V68" s="51" t="s">
        <v>410</v>
      </c>
      <c r="W68" s="51"/>
      <c r="X68" s="51"/>
      <c r="Y68" s="51"/>
      <c r="Z68" s="65"/>
      <c r="AC68" s="38"/>
    </row>
    <row r="69" spans="1:29" s="33" customFormat="1" ht="35.1" customHeight="1">
      <c r="A69" s="37" t="s">
        <v>10</v>
      </c>
      <c r="B69" s="15" t="s">
        <v>139</v>
      </c>
      <c r="C69" s="15" t="s">
        <v>29</v>
      </c>
      <c r="D69" s="13" t="s">
        <v>30</v>
      </c>
      <c r="E69" s="15" t="s">
        <v>140</v>
      </c>
      <c r="F69" s="15" t="s">
        <v>141</v>
      </c>
      <c r="G69" s="49" t="s">
        <v>404</v>
      </c>
      <c r="H69" s="49" t="s">
        <v>343</v>
      </c>
      <c r="I69" s="50" t="s">
        <v>406</v>
      </c>
      <c r="J69" s="50"/>
      <c r="K69" s="50"/>
      <c r="L69" s="50">
        <v>0</v>
      </c>
      <c r="M69" s="49">
        <v>3</v>
      </c>
      <c r="N69" s="51">
        <v>120</v>
      </c>
      <c r="O69" s="51">
        <v>120</v>
      </c>
      <c r="P69" s="51">
        <v>120</v>
      </c>
      <c r="Q69" s="51"/>
      <c r="R69" s="51"/>
      <c r="S69" s="51"/>
      <c r="T69" s="51" t="s">
        <v>300</v>
      </c>
      <c r="U69" s="51" t="s">
        <v>411</v>
      </c>
      <c r="V69" s="51" t="s">
        <v>412</v>
      </c>
      <c r="W69" s="51"/>
      <c r="X69" s="51"/>
      <c r="Y69" s="51"/>
      <c r="Z69" s="65"/>
      <c r="AC69" s="38"/>
    </row>
    <row r="70" spans="1:29" s="33" customFormat="1" ht="35.1" customHeight="1">
      <c r="A70" s="37" t="s">
        <v>13</v>
      </c>
      <c r="B70" s="15" t="s">
        <v>142</v>
      </c>
      <c r="C70" s="15" t="s">
        <v>29</v>
      </c>
      <c r="D70" s="13" t="s">
        <v>30</v>
      </c>
      <c r="E70" s="15" t="s">
        <v>143</v>
      </c>
      <c r="F70" s="15" t="s">
        <v>144</v>
      </c>
      <c r="G70" s="49" t="s">
        <v>404</v>
      </c>
      <c r="H70" s="49" t="s">
        <v>343</v>
      </c>
      <c r="I70" s="50" t="s">
        <v>406</v>
      </c>
      <c r="J70" s="50" t="s">
        <v>413</v>
      </c>
      <c r="K70" s="50">
        <v>1</v>
      </c>
      <c r="L70" s="50">
        <v>0</v>
      </c>
      <c r="M70" s="49">
        <v>3</v>
      </c>
      <c r="N70" s="51">
        <v>180</v>
      </c>
      <c r="O70" s="51">
        <v>180</v>
      </c>
      <c r="P70" s="51">
        <v>180</v>
      </c>
      <c r="Q70" s="51"/>
      <c r="R70" s="51"/>
      <c r="S70" s="51"/>
      <c r="T70" s="51" t="s">
        <v>414</v>
      </c>
      <c r="U70" s="51" t="s">
        <v>415</v>
      </c>
      <c r="V70" s="51" t="s">
        <v>416</v>
      </c>
      <c r="W70" s="51"/>
      <c r="X70" s="51"/>
      <c r="Y70" s="51"/>
      <c r="Z70" s="65"/>
      <c r="AC70" s="38"/>
    </row>
    <row r="71" spans="1:29" s="33" customFormat="1" ht="35.1" customHeight="1">
      <c r="A71" s="36" t="s">
        <v>14</v>
      </c>
      <c r="B71" s="15" t="s">
        <v>142</v>
      </c>
      <c r="C71" s="15" t="s">
        <v>29</v>
      </c>
      <c r="D71" s="13" t="s">
        <v>30</v>
      </c>
      <c r="E71" s="15" t="s">
        <v>145</v>
      </c>
      <c r="F71" s="15" t="s">
        <v>146</v>
      </c>
      <c r="G71" s="49" t="s">
        <v>404</v>
      </c>
      <c r="H71" s="49" t="s">
        <v>343</v>
      </c>
      <c r="I71" s="50" t="s">
        <v>406</v>
      </c>
      <c r="J71" s="50" t="s">
        <v>417</v>
      </c>
      <c r="K71" s="50">
        <v>1</v>
      </c>
      <c r="L71" s="50">
        <v>0</v>
      </c>
      <c r="M71" s="49">
        <v>4</v>
      </c>
      <c r="N71" s="51">
        <v>280</v>
      </c>
      <c r="O71" s="51">
        <v>280</v>
      </c>
      <c r="P71" s="51">
        <v>280</v>
      </c>
      <c r="Q71" s="51">
        <v>280</v>
      </c>
      <c r="R71" s="51"/>
      <c r="S71" s="51"/>
      <c r="T71" s="51" t="s">
        <v>294</v>
      </c>
      <c r="U71" s="51" t="s">
        <v>295</v>
      </c>
      <c r="V71" s="51" t="s">
        <v>296</v>
      </c>
      <c r="W71" s="51" t="s">
        <v>297</v>
      </c>
      <c r="X71" s="51"/>
      <c r="Y71" s="51"/>
      <c r="Z71" s="65"/>
      <c r="AC71" s="38"/>
    </row>
    <row r="72" spans="1:29" s="33" customFormat="1" ht="35.1" customHeight="1">
      <c r="A72" s="36">
        <v>6</v>
      </c>
      <c r="B72" s="15" t="s">
        <v>147</v>
      </c>
      <c r="C72" s="15" t="s">
        <v>29</v>
      </c>
      <c r="D72" s="13" t="s">
        <v>30</v>
      </c>
      <c r="E72" s="15" t="s">
        <v>148</v>
      </c>
      <c r="F72" s="15" t="s">
        <v>149</v>
      </c>
      <c r="G72" s="49" t="s">
        <v>404</v>
      </c>
      <c r="H72" s="49" t="s">
        <v>418</v>
      </c>
      <c r="I72" s="50" t="s">
        <v>406</v>
      </c>
      <c r="J72" s="50"/>
      <c r="K72" s="50"/>
      <c r="L72" s="50">
        <v>0</v>
      </c>
      <c r="M72" s="49">
        <v>3</v>
      </c>
      <c r="N72" s="51">
        <v>300</v>
      </c>
      <c r="O72" s="51">
        <v>300</v>
      </c>
      <c r="P72" s="51">
        <v>300</v>
      </c>
      <c r="Q72" s="51"/>
      <c r="R72" s="51"/>
      <c r="S72" s="51"/>
      <c r="T72" s="51" t="s">
        <v>419</v>
      </c>
      <c r="U72" s="51" t="s">
        <v>420</v>
      </c>
      <c r="V72" s="51" t="s">
        <v>421</v>
      </c>
      <c r="W72" s="51"/>
      <c r="X72" s="51"/>
      <c r="Y72" s="51"/>
      <c r="Z72" s="65"/>
      <c r="AC72" s="38"/>
    </row>
    <row r="73" spans="1:29" s="33" customFormat="1" ht="35.1" customHeight="1">
      <c r="A73" s="16"/>
      <c r="B73" s="15"/>
      <c r="C73" s="15"/>
      <c r="D73" s="13"/>
      <c r="E73" s="15"/>
      <c r="F73" s="15"/>
      <c r="G73" s="39"/>
      <c r="H73" s="39"/>
      <c r="I73" s="40"/>
      <c r="J73" s="40"/>
      <c r="K73" s="40"/>
      <c r="L73" s="40"/>
      <c r="M73" s="39"/>
      <c r="N73" s="35">
        <f>N72+N71+N70+N69+N68+N67</f>
        <v>1400</v>
      </c>
      <c r="O73" s="35">
        <f t="shared" ref="O73:S73" si="7">O72+O71+O70+O69+O68+O67</f>
        <v>1400</v>
      </c>
      <c r="P73" s="35">
        <f t="shared" si="7"/>
        <v>1330</v>
      </c>
      <c r="Q73" s="35">
        <f t="shared" si="7"/>
        <v>580</v>
      </c>
      <c r="R73" s="35">
        <f t="shared" si="7"/>
        <v>0</v>
      </c>
      <c r="S73" s="35">
        <f t="shared" si="7"/>
        <v>0</v>
      </c>
      <c r="T73" s="35"/>
      <c r="U73" s="35"/>
      <c r="V73" s="35"/>
      <c r="W73" s="35"/>
      <c r="X73" s="35"/>
      <c r="Y73" s="35">
        <f>N73+O73+P73+Q73+R73+S73</f>
        <v>4710</v>
      </c>
      <c r="Z73" s="64">
        <v>6</v>
      </c>
      <c r="AC73" s="38"/>
    </row>
    <row r="74" spans="1:29" s="33" customFormat="1" ht="35.1" customHeight="1">
      <c r="A74" s="93" t="s">
        <v>427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4"/>
      <c r="AC74" s="38"/>
    </row>
    <row r="75" spans="1:29" s="33" customFormat="1" ht="35.1" customHeight="1">
      <c r="A75" s="15" t="s">
        <v>8</v>
      </c>
      <c r="B75" s="15" t="s">
        <v>127</v>
      </c>
      <c r="C75" s="15" t="s">
        <v>29</v>
      </c>
      <c r="D75" s="13" t="s">
        <v>30</v>
      </c>
      <c r="E75" s="15" t="s">
        <v>128</v>
      </c>
      <c r="F75" s="15" t="s">
        <v>129</v>
      </c>
      <c r="G75" s="49"/>
      <c r="H75" s="49"/>
      <c r="I75" s="50" t="s">
        <v>271</v>
      </c>
      <c r="J75" s="50">
        <v>1</v>
      </c>
      <c r="K75" s="50">
        <v>1</v>
      </c>
      <c r="L75" s="50"/>
      <c r="M75" s="49">
        <v>2</v>
      </c>
      <c r="N75" s="51">
        <v>383</v>
      </c>
      <c r="O75" s="51">
        <v>383</v>
      </c>
      <c r="P75" s="51"/>
      <c r="Q75" s="51"/>
      <c r="R75" s="51"/>
      <c r="S75" s="51"/>
      <c r="T75" s="51" t="s">
        <v>272</v>
      </c>
      <c r="U75" s="51" t="s">
        <v>273</v>
      </c>
      <c r="V75" s="51"/>
      <c r="W75" s="51"/>
      <c r="X75" s="51"/>
      <c r="Y75" s="51"/>
      <c r="Z75" s="65"/>
      <c r="AC75" s="38"/>
    </row>
    <row r="76" spans="1:29" s="33" customFormat="1" ht="35.1" customHeight="1">
      <c r="A76" s="15" t="s">
        <v>9</v>
      </c>
      <c r="B76" s="15" t="s">
        <v>127</v>
      </c>
      <c r="C76" s="15" t="s">
        <v>29</v>
      </c>
      <c r="D76" s="13" t="s">
        <v>30</v>
      </c>
      <c r="E76" s="15" t="s">
        <v>130</v>
      </c>
      <c r="F76" s="15" t="s">
        <v>274</v>
      </c>
      <c r="G76" s="49"/>
      <c r="H76" s="49"/>
      <c r="I76" s="50" t="s">
        <v>271</v>
      </c>
      <c r="J76" s="50"/>
      <c r="K76" s="50"/>
      <c r="L76" s="50"/>
      <c r="M76" s="49">
        <v>3</v>
      </c>
      <c r="N76" s="51">
        <v>155</v>
      </c>
      <c r="O76" s="51">
        <v>155</v>
      </c>
      <c r="P76" s="51">
        <v>155</v>
      </c>
      <c r="Q76" s="51"/>
      <c r="R76" s="51"/>
      <c r="S76" s="51"/>
      <c r="T76" s="51" t="s">
        <v>275</v>
      </c>
      <c r="U76" s="51" t="s">
        <v>276</v>
      </c>
      <c r="V76" s="51" t="s">
        <v>277</v>
      </c>
      <c r="W76" s="51"/>
      <c r="X76" s="51"/>
      <c r="Y76" s="51"/>
      <c r="Z76" s="65"/>
      <c r="AC76" s="38"/>
    </row>
    <row r="77" spans="1:29" s="33" customFormat="1" ht="35.1" customHeight="1">
      <c r="A77" s="15" t="s">
        <v>10</v>
      </c>
      <c r="B77" s="15" t="s">
        <v>127</v>
      </c>
      <c r="C77" s="15" t="s">
        <v>29</v>
      </c>
      <c r="D77" s="13" t="s">
        <v>30</v>
      </c>
      <c r="E77" s="15" t="s">
        <v>278</v>
      </c>
      <c r="F77" s="15" t="s">
        <v>274</v>
      </c>
      <c r="G77" s="49"/>
      <c r="H77" s="49"/>
      <c r="I77" s="50" t="s">
        <v>271</v>
      </c>
      <c r="J77" s="50"/>
      <c r="K77" s="50"/>
      <c r="L77" s="50"/>
      <c r="M77" s="49">
        <v>6</v>
      </c>
      <c r="N77" s="51">
        <v>60</v>
      </c>
      <c r="O77" s="51">
        <v>60</v>
      </c>
      <c r="P77" s="51">
        <v>60</v>
      </c>
      <c r="Q77" s="51">
        <v>60</v>
      </c>
      <c r="R77" s="51">
        <v>60</v>
      </c>
      <c r="S77" s="51">
        <v>60</v>
      </c>
      <c r="T77" s="51" t="s">
        <v>279</v>
      </c>
      <c r="U77" s="51" t="s">
        <v>280</v>
      </c>
      <c r="V77" s="51" t="s">
        <v>281</v>
      </c>
      <c r="W77" s="51" t="s">
        <v>282</v>
      </c>
      <c r="X77" s="51" t="s">
        <v>283</v>
      </c>
      <c r="Y77" s="51" t="s">
        <v>284</v>
      </c>
      <c r="Z77" s="65"/>
      <c r="AC77" s="38"/>
    </row>
    <row r="78" spans="1:29" s="33" customFormat="1" ht="35.1" customHeight="1">
      <c r="A78" s="47" t="s">
        <v>13</v>
      </c>
      <c r="B78" s="15" t="s">
        <v>127</v>
      </c>
      <c r="C78" s="15" t="s">
        <v>29</v>
      </c>
      <c r="D78" s="13" t="s">
        <v>30</v>
      </c>
      <c r="E78" s="15" t="s">
        <v>131</v>
      </c>
      <c r="F78" s="15" t="s">
        <v>132</v>
      </c>
      <c r="G78" s="49"/>
      <c r="H78" s="49"/>
      <c r="I78" s="50" t="s">
        <v>271</v>
      </c>
      <c r="J78" s="50">
        <v>1</v>
      </c>
      <c r="K78" s="50">
        <v>1</v>
      </c>
      <c r="L78" s="50">
        <v>1</v>
      </c>
      <c r="M78" s="49">
        <v>3</v>
      </c>
      <c r="N78" s="51">
        <v>255</v>
      </c>
      <c r="O78" s="51">
        <v>255</v>
      </c>
      <c r="P78" s="51">
        <v>255</v>
      </c>
      <c r="Q78" s="51"/>
      <c r="R78" s="51"/>
      <c r="S78" s="51"/>
      <c r="T78" s="51" t="s">
        <v>285</v>
      </c>
      <c r="U78" s="51" t="s">
        <v>286</v>
      </c>
      <c r="V78" s="51" t="s">
        <v>287</v>
      </c>
      <c r="W78" s="51"/>
      <c r="X78" s="51"/>
      <c r="Y78" s="51"/>
      <c r="Z78" s="65"/>
      <c r="AC78" s="38"/>
    </row>
    <row r="79" spans="1:29" s="33" customFormat="1" ht="35.1" customHeight="1">
      <c r="A79" s="47"/>
      <c r="B79" s="15"/>
      <c r="C79" s="15"/>
      <c r="D79" s="13"/>
      <c r="E79" s="15"/>
      <c r="F79" s="15"/>
      <c r="G79" s="39"/>
      <c r="H79" s="39"/>
      <c r="I79" s="40"/>
      <c r="J79" s="40"/>
      <c r="K79" s="40"/>
      <c r="L79" s="40"/>
      <c r="M79" s="39"/>
      <c r="N79" s="35">
        <f>N78+N77+N76+N75</f>
        <v>853</v>
      </c>
      <c r="O79" s="35">
        <f t="shared" ref="O79:S79" si="8">O78+O77+O76+O75</f>
        <v>853</v>
      </c>
      <c r="P79" s="35">
        <f t="shared" si="8"/>
        <v>470</v>
      </c>
      <c r="Q79" s="35">
        <f t="shared" si="8"/>
        <v>60</v>
      </c>
      <c r="R79" s="35">
        <f t="shared" si="8"/>
        <v>60</v>
      </c>
      <c r="S79" s="35">
        <f t="shared" si="8"/>
        <v>60</v>
      </c>
      <c r="T79" s="35"/>
      <c r="U79" s="35"/>
      <c r="V79" s="35"/>
      <c r="W79" s="35"/>
      <c r="X79" s="35"/>
      <c r="Y79" s="35">
        <f>N79+O79+P79+Q79+R79+S79</f>
        <v>2356</v>
      </c>
      <c r="Z79" s="64">
        <v>4</v>
      </c>
      <c r="AC79" s="38"/>
    </row>
    <row r="80" spans="1:29" s="33" customFormat="1" ht="35.1" customHeight="1">
      <c r="A80" s="93" t="s">
        <v>428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4"/>
      <c r="AC80" s="38"/>
    </row>
    <row r="81" spans="1:29" s="33" customFormat="1" ht="35.1" customHeight="1">
      <c r="A81" s="9" t="s">
        <v>8</v>
      </c>
      <c r="B81" s="9" t="s">
        <v>104</v>
      </c>
      <c r="C81" s="9" t="s">
        <v>29</v>
      </c>
      <c r="D81" s="60" t="s">
        <v>30</v>
      </c>
      <c r="E81" s="9" t="s">
        <v>105</v>
      </c>
      <c r="F81" s="9" t="s">
        <v>106</v>
      </c>
      <c r="G81" s="61" t="s">
        <v>251</v>
      </c>
      <c r="H81" s="49"/>
      <c r="I81" s="50" t="s">
        <v>252</v>
      </c>
      <c r="J81" s="50">
        <v>1</v>
      </c>
      <c r="K81" s="50">
        <v>1</v>
      </c>
      <c r="L81" s="50"/>
      <c r="M81" s="49">
        <v>3</v>
      </c>
      <c r="N81" s="51">
        <v>350</v>
      </c>
      <c r="O81" s="51">
        <v>350</v>
      </c>
      <c r="P81" s="51">
        <v>350</v>
      </c>
      <c r="Q81" s="51"/>
      <c r="R81" s="51"/>
      <c r="S81" s="51"/>
      <c r="T81" s="51" t="s">
        <v>253</v>
      </c>
      <c r="U81" s="51" t="s">
        <v>254</v>
      </c>
      <c r="V81" s="51" t="s">
        <v>255</v>
      </c>
      <c r="W81" s="51"/>
      <c r="X81" s="51"/>
      <c r="Y81" s="51"/>
      <c r="Z81" s="65"/>
      <c r="AC81" s="38"/>
    </row>
    <row r="82" spans="1:29" s="33" customFormat="1" ht="35.1" customHeight="1">
      <c r="A82" s="9" t="s">
        <v>9</v>
      </c>
      <c r="B82" s="9" t="s">
        <v>107</v>
      </c>
      <c r="C82" s="9" t="s">
        <v>29</v>
      </c>
      <c r="D82" s="60" t="s">
        <v>30</v>
      </c>
      <c r="E82" s="9" t="s">
        <v>108</v>
      </c>
      <c r="F82" s="9" t="s">
        <v>109</v>
      </c>
      <c r="G82" s="61" t="s">
        <v>256</v>
      </c>
      <c r="H82" s="49"/>
      <c r="I82" s="50" t="s">
        <v>252</v>
      </c>
      <c r="J82" s="50"/>
      <c r="K82" s="50"/>
      <c r="L82" s="50" t="s">
        <v>257</v>
      </c>
      <c r="M82" s="49">
        <v>3</v>
      </c>
      <c r="N82" s="51">
        <v>350</v>
      </c>
      <c r="O82" s="51">
        <v>350</v>
      </c>
      <c r="P82" s="51">
        <v>350</v>
      </c>
      <c r="Q82" s="51"/>
      <c r="R82" s="51"/>
      <c r="S82" s="51"/>
      <c r="T82" s="51" t="s">
        <v>253</v>
      </c>
      <c r="U82" s="51" t="s">
        <v>254</v>
      </c>
      <c r="V82" s="51" t="s">
        <v>255</v>
      </c>
      <c r="W82" s="51"/>
      <c r="X82" s="51"/>
      <c r="Y82" s="51"/>
      <c r="Z82" s="65"/>
      <c r="AC82" s="38"/>
    </row>
    <row r="83" spans="1:29" s="33" customFormat="1" ht="35.1" customHeight="1">
      <c r="A83" s="9" t="s">
        <v>10</v>
      </c>
      <c r="B83" s="9" t="s">
        <v>104</v>
      </c>
      <c r="C83" s="9" t="s">
        <v>110</v>
      </c>
      <c r="D83" s="60" t="s">
        <v>53</v>
      </c>
      <c r="E83" s="9" t="s">
        <v>111</v>
      </c>
      <c r="F83" s="9" t="s">
        <v>112</v>
      </c>
      <c r="G83" s="61" t="s">
        <v>258</v>
      </c>
      <c r="H83" s="49"/>
      <c r="I83" s="50" t="s">
        <v>252</v>
      </c>
      <c r="J83" s="50"/>
      <c r="K83" s="50"/>
      <c r="L83" s="50"/>
      <c r="M83" s="49">
        <v>1</v>
      </c>
      <c r="N83" s="51">
        <v>95</v>
      </c>
      <c r="O83" s="51"/>
      <c r="P83" s="51"/>
      <c r="Q83" s="51"/>
      <c r="R83" s="51"/>
      <c r="S83" s="51"/>
      <c r="T83" s="51" t="s">
        <v>259</v>
      </c>
      <c r="U83" s="51"/>
      <c r="V83" s="51"/>
      <c r="W83" s="51"/>
      <c r="X83" s="51"/>
      <c r="Y83" s="51"/>
      <c r="Z83" s="65"/>
      <c r="AC83" s="38"/>
    </row>
    <row r="84" spans="1:29" s="33" customFormat="1" ht="35.1" customHeight="1">
      <c r="A84" s="9" t="s">
        <v>13</v>
      </c>
      <c r="B84" s="9" t="s">
        <v>104</v>
      </c>
      <c r="C84" s="9" t="s">
        <v>110</v>
      </c>
      <c r="D84" s="60" t="s">
        <v>53</v>
      </c>
      <c r="E84" s="9" t="s">
        <v>113</v>
      </c>
      <c r="F84" s="9" t="s">
        <v>114</v>
      </c>
      <c r="G84" s="61" t="s">
        <v>260</v>
      </c>
      <c r="H84" s="49"/>
      <c r="I84" s="50" t="s">
        <v>252</v>
      </c>
      <c r="J84" s="50"/>
      <c r="K84" s="50"/>
      <c r="L84" s="50"/>
      <c r="M84" s="49">
        <v>1</v>
      </c>
      <c r="N84" s="51">
        <v>70</v>
      </c>
      <c r="O84" s="51"/>
      <c r="P84" s="51"/>
      <c r="Q84" s="51"/>
      <c r="R84" s="51"/>
      <c r="S84" s="51"/>
      <c r="T84" s="51" t="s">
        <v>261</v>
      </c>
      <c r="U84" s="51"/>
      <c r="V84" s="51"/>
      <c r="W84" s="51"/>
      <c r="X84" s="51"/>
      <c r="Y84" s="51"/>
      <c r="Z84" s="65"/>
      <c r="AC84" s="38"/>
    </row>
    <row r="85" spans="1:29" s="33" customFormat="1" ht="35.1" customHeight="1">
      <c r="A85" s="9" t="s">
        <v>14</v>
      </c>
      <c r="B85" s="9" t="s">
        <v>115</v>
      </c>
      <c r="C85" s="9" t="s">
        <v>116</v>
      </c>
      <c r="D85" s="60" t="s">
        <v>30</v>
      </c>
      <c r="E85" s="9" t="s">
        <v>117</v>
      </c>
      <c r="F85" s="9" t="s">
        <v>118</v>
      </c>
      <c r="G85" s="61" t="s">
        <v>262</v>
      </c>
      <c r="H85" s="49"/>
      <c r="I85" s="50" t="s">
        <v>252</v>
      </c>
      <c r="J85" s="50">
        <v>1</v>
      </c>
      <c r="K85" s="50">
        <v>1</v>
      </c>
      <c r="L85" s="50"/>
      <c r="M85" s="49">
        <v>4</v>
      </c>
      <c r="N85" s="51">
        <v>100</v>
      </c>
      <c r="O85" s="51">
        <v>100</v>
      </c>
      <c r="P85" s="51">
        <v>100</v>
      </c>
      <c r="Q85" s="51">
        <v>100</v>
      </c>
      <c r="R85" s="51"/>
      <c r="S85" s="51"/>
      <c r="T85" s="51" t="s">
        <v>263</v>
      </c>
      <c r="U85" s="51" t="s">
        <v>264</v>
      </c>
      <c r="V85" s="51" t="s">
        <v>265</v>
      </c>
      <c r="W85" s="51" t="s">
        <v>266</v>
      </c>
      <c r="X85" s="51"/>
      <c r="Y85" s="51"/>
      <c r="Z85" s="65"/>
      <c r="AC85" s="38"/>
    </row>
    <row r="86" spans="1:29" s="33" customFormat="1" ht="35.1" customHeight="1">
      <c r="A86" s="9" t="s">
        <v>97</v>
      </c>
      <c r="B86" s="9" t="s">
        <v>107</v>
      </c>
      <c r="C86" s="9" t="s">
        <v>29</v>
      </c>
      <c r="D86" s="60" t="s">
        <v>30</v>
      </c>
      <c r="E86" s="9" t="s">
        <v>119</v>
      </c>
      <c r="F86" s="9" t="s">
        <v>120</v>
      </c>
      <c r="G86" s="61" t="s">
        <v>267</v>
      </c>
      <c r="H86" s="49"/>
      <c r="I86" s="50" t="s">
        <v>252</v>
      </c>
      <c r="J86" s="50"/>
      <c r="K86" s="50"/>
      <c r="L86" s="50"/>
      <c r="M86" s="49">
        <v>4</v>
      </c>
      <c r="N86" s="51">
        <v>75</v>
      </c>
      <c r="O86" s="51">
        <v>75</v>
      </c>
      <c r="P86" s="51">
        <v>75</v>
      </c>
      <c r="Q86" s="51">
        <v>75</v>
      </c>
      <c r="R86" s="51"/>
      <c r="S86" s="51"/>
      <c r="T86" s="51" t="s">
        <v>263</v>
      </c>
      <c r="U86" s="51" t="s">
        <v>264</v>
      </c>
      <c r="V86" s="51" t="s">
        <v>265</v>
      </c>
      <c r="W86" s="51" t="s">
        <v>266</v>
      </c>
      <c r="X86" s="51"/>
      <c r="Y86" s="51"/>
      <c r="Z86" s="65"/>
      <c r="AC86" s="38"/>
    </row>
    <row r="87" spans="1:29" s="33" customFormat="1" ht="35.1" customHeight="1">
      <c r="A87" s="9" t="s">
        <v>121</v>
      </c>
      <c r="B87" s="9" t="s">
        <v>107</v>
      </c>
      <c r="C87" s="9" t="s">
        <v>122</v>
      </c>
      <c r="D87" s="60" t="s">
        <v>30</v>
      </c>
      <c r="E87" s="9" t="s">
        <v>123</v>
      </c>
      <c r="F87" s="9" t="s">
        <v>124</v>
      </c>
      <c r="G87" s="61" t="s">
        <v>268</v>
      </c>
      <c r="H87" s="49"/>
      <c r="I87" s="50" t="s">
        <v>252</v>
      </c>
      <c r="J87" s="50">
        <v>1</v>
      </c>
      <c r="K87" s="50">
        <v>1</v>
      </c>
      <c r="L87" s="50"/>
      <c r="M87" s="49">
        <v>4</v>
      </c>
      <c r="N87" s="51">
        <v>90</v>
      </c>
      <c r="O87" s="51">
        <v>90</v>
      </c>
      <c r="P87" s="51">
        <v>90</v>
      </c>
      <c r="Q87" s="51">
        <v>90</v>
      </c>
      <c r="R87" s="51"/>
      <c r="S87" s="51"/>
      <c r="T87" s="51" t="s">
        <v>263</v>
      </c>
      <c r="U87" s="51" t="s">
        <v>264</v>
      </c>
      <c r="V87" s="51" t="s">
        <v>265</v>
      </c>
      <c r="W87" s="51" t="s">
        <v>266</v>
      </c>
      <c r="X87" s="51"/>
      <c r="Y87" s="51"/>
      <c r="Z87" s="65"/>
      <c r="AC87" s="38"/>
    </row>
    <row r="88" spans="1:29" s="33" customFormat="1" ht="35.1" customHeight="1">
      <c r="A88" s="9" t="s">
        <v>269</v>
      </c>
      <c r="B88" s="9" t="s">
        <v>104</v>
      </c>
      <c r="C88" s="9" t="s">
        <v>125</v>
      </c>
      <c r="D88" s="60" t="s">
        <v>53</v>
      </c>
      <c r="E88" s="9" t="s">
        <v>126</v>
      </c>
      <c r="F88" s="9" t="s">
        <v>114</v>
      </c>
      <c r="G88" s="61" t="s">
        <v>260</v>
      </c>
      <c r="H88" s="49"/>
      <c r="I88" s="50" t="s">
        <v>252</v>
      </c>
      <c r="J88" s="50"/>
      <c r="K88" s="50"/>
      <c r="L88" s="50"/>
      <c r="M88" s="49">
        <v>1</v>
      </c>
      <c r="N88" s="51">
        <v>160</v>
      </c>
      <c r="O88" s="51"/>
      <c r="P88" s="51"/>
      <c r="Q88" s="51"/>
      <c r="R88" s="51"/>
      <c r="S88" s="51"/>
      <c r="T88" s="51" t="s">
        <v>270</v>
      </c>
      <c r="U88" s="51"/>
      <c r="V88" s="51"/>
      <c r="W88" s="51"/>
      <c r="X88" s="51"/>
      <c r="Y88" s="51"/>
      <c r="Z88" s="65"/>
      <c r="AC88" s="38"/>
    </row>
    <row r="89" spans="1:29" s="33" customFormat="1" ht="35.1" customHeight="1">
      <c r="A89" s="45"/>
      <c r="B89" s="37"/>
      <c r="C89" s="48"/>
      <c r="D89" s="13"/>
      <c r="E89" s="48"/>
      <c r="F89" s="37"/>
      <c r="G89" s="39"/>
      <c r="H89" s="39"/>
      <c r="I89" s="40"/>
      <c r="J89" s="40"/>
      <c r="K89" s="40"/>
      <c r="L89" s="40"/>
      <c r="M89" s="39"/>
      <c r="N89" s="35">
        <f>N88+N87+N86+N85+N84+N83+N82+N81</f>
        <v>1290</v>
      </c>
      <c r="O89" s="35">
        <f t="shared" ref="O89:S89" si="9">O88+O87+O86+O85+O84+O83+O82+O81</f>
        <v>965</v>
      </c>
      <c r="P89" s="35">
        <f t="shared" si="9"/>
        <v>965</v>
      </c>
      <c r="Q89" s="35">
        <f t="shared" si="9"/>
        <v>265</v>
      </c>
      <c r="R89" s="35">
        <f t="shared" si="9"/>
        <v>0</v>
      </c>
      <c r="S89" s="35">
        <f t="shared" si="9"/>
        <v>0</v>
      </c>
      <c r="T89" s="35"/>
      <c r="U89" s="35"/>
      <c r="V89" s="35"/>
      <c r="W89" s="35"/>
      <c r="X89" s="35"/>
      <c r="Y89" s="35">
        <f>N89+O89+P89+Q89+R89+S89</f>
        <v>3485</v>
      </c>
      <c r="Z89" s="64">
        <v>8</v>
      </c>
      <c r="AC89" s="38"/>
    </row>
    <row r="90" spans="1:29" s="33" customFormat="1" ht="35.1" customHeight="1">
      <c r="A90" s="93" t="s">
        <v>429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4"/>
      <c r="AC90" s="38"/>
    </row>
    <row r="91" spans="1:29" s="33" customFormat="1" ht="35.1" customHeight="1">
      <c r="A91" s="48" t="s">
        <v>8</v>
      </c>
      <c r="B91" s="48" t="s">
        <v>60</v>
      </c>
      <c r="C91" s="48" t="s">
        <v>61</v>
      </c>
      <c r="D91" s="13" t="s">
        <v>30</v>
      </c>
      <c r="E91" s="48" t="s">
        <v>62</v>
      </c>
      <c r="F91" s="48" t="s">
        <v>63</v>
      </c>
      <c r="G91" s="49" t="s">
        <v>64</v>
      </c>
      <c r="H91" s="49" t="s">
        <v>65</v>
      </c>
      <c r="I91" s="50" t="s">
        <v>66</v>
      </c>
      <c r="J91" s="50">
        <v>0</v>
      </c>
      <c r="K91" s="50">
        <v>0</v>
      </c>
      <c r="L91" s="50" t="s">
        <v>67</v>
      </c>
      <c r="M91" s="49">
        <v>3</v>
      </c>
      <c r="N91" s="51">
        <v>200</v>
      </c>
      <c r="O91" s="51">
        <v>200</v>
      </c>
      <c r="P91" s="51">
        <v>200</v>
      </c>
      <c r="Q91" s="51"/>
      <c r="R91" s="51"/>
      <c r="S91" s="51"/>
      <c r="T91" s="51" t="s">
        <v>68</v>
      </c>
      <c r="U91" s="51" t="s">
        <v>69</v>
      </c>
      <c r="V91" s="51" t="s">
        <v>70</v>
      </c>
      <c r="W91" s="51"/>
      <c r="X91" s="51"/>
      <c r="Y91" s="51"/>
      <c r="Z91" s="65"/>
      <c r="AC91" s="38"/>
    </row>
    <row r="92" spans="1:29" s="33" customFormat="1" ht="35.1" customHeight="1">
      <c r="A92" s="48" t="s">
        <v>9</v>
      </c>
      <c r="B92" s="48" t="s">
        <v>60</v>
      </c>
      <c r="C92" s="48" t="s">
        <v>61</v>
      </c>
      <c r="D92" s="13" t="s">
        <v>30</v>
      </c>
      <c r="E92" s="48" t="s">
        <v>71</v>
      </c>
      <c r="F92" s="48" t="s">
        <v>72</v>
      </c>
      <c r="G92" s="49" t="s">
        <v>73</v>
      </c>
      <c r="H92" s="49" t="s">
        <v>65</v>
      </c>
      <c r="I92" s="50" t="s">
        <v>66</v>
      </c>
      <c r="J92" s="50">
        <v>1</v>
      </c>
      <c r="K92" s="50">
        <v>1</v>
      </c>
      <c r="L92" s="50">
        <v>0</v>
      </c>
      <c r="M92" s="49">
        <v>3</v>
      </c>
      <c r="N92" s="51">
        <v>256</v>
      </c>
      <c r="O92" s="51">
        <v>256</v>
      </c>
      <c r="P92" s="51">
        <v>256</v>
      </c>
      <c r="Q92" s="51"/>
      <c r="R92" s="51"/>
      <c r="S92" s="51"/>
      <c r="T92" s="51" t="s">
        <v>74</v>
      </c>
      <c r="U92" s="51" t="s">
        <v>75</v>
      </c>
      <c r="V92" s="51" t="s">
        <v>76</v>
      </c>
      <c r="W92" s="51"/>
      <c r="X92" s="51"/>
      <c r="Y92" s="51"/>
      <c r="Z92" s="65"/>
      <c r="AC92" s="38"/>
    </row>
    <row r="93" spans="1:29" s="33" customFormat="1" ht="35.1" customHeight="1">
      <c r="A93" s="48" t="s">
        <v>10</v>
      </c>
      <c r="B93" s="48" t="s">
        <v>60</v>
      </c>
      <c r="C93" s="48" t="s">
        <v>61</v>
      </c>
      <c r="D93" s="13" t="s">
        <v>30</v>
      </c>
      <c r="E93" s="48" t="s">
        <v>77</v>
      </c>
      <c r="F93" s="48" t="s">
        <v>78</v>
      </c>
      <c r="G93" s="49" t="s">
        <v>79</v>
      </c>
      <c r="H93" s="49" t="s">
        <v>80</v>
      </c>
      <c r="I93" s="50" t="s">
        <v>66</v>
      </c>
      <c r="J93" s="50">
        <v>1</v>
      </c>
      <c r="K93" s="50">
        <v>1</v>
      </c>
      <c r="L93" s="50">
        <v>0</v>
      </c>
      <c r="M93" s="49">
        <v>3</v>
      </c>
      <c r="N93" s="51">
        <v>200</v>
      </c>
      <c r="O93" s="51">
        <v>250</v>
      </c>
      <c r="P93" s="51">
        <v>150</v>
      </c>
      <c r="Q93" s="51"/>
      <c r="R93" s="51"/>
      <c r="S93" s="51"/>
      <c r="T93" s="51" t="s">
        <v>81</v>
      </c>
      <c r="U93" s="51" t="s">
        <v>82</v>
      </c>
      <c r="V93" s="51" t="s">
        <v>83</v>
      </c>
      <c r="W93" s="51"/>
      <c r="X93" s="51"/>
      <c r="Y93" s="51"/>
      <c r="Z93" s="65"/>
      <c r="AC93" s="38"/>
    </row>
    <row r="94" spans="1:29" s="33" customFormat="1" ht="35.1" customHeight="1">
      <c r="A94" s="48" t="s">
        <v>13</v>
      </c>
      <c r="B94" s="48" t="s">
        <v>60</v>
      </c>
      <c r="C94" s="48" t="s">
        <v>61</v>
      </c>
      <c r="D94" s="13" t="s">
        <v>30</v>
      </c>
      <c r="E94" s="48" t="s">
        <v>84</v>
      </c>
      <c r="F94" s="48" t="s">
        <v>85</v>
      </c>
      <c r="G94" s="49" t="s">
        <v>86</v>
      </c>
      <c r="H94" s="49" t="s">
        <v>87</v>
      </c>
      <c r="I94" s="50" t="s">
        <v>66</v>
      </c>
      <c r="J94" s="50">
        <v>1</v>
      </c>
      <c r="K94" s="50">
        <v>1</v>
      </c>
      <c r="L94" s="50">
        <v>0</v>
      </c>
      <c r="M94" s="49">
        <v>2</v>
      </c>
      <c r="N94" s="51">
        <v>200</v>
      </c>
      <c r="O94" s="51">
        <v>124</v>
      </c>
      <c r="P94" s="51"/>
      <c r="Q94" s="51"/>
      <c r="R94" s="51"/>
      <c r="S94" s="51"/>
      <c r="T94" s="51" t="s">
        <v>88</v>
      </c>
      <c r="U94" s="51" t="s">
        <v>89</v>
      </c>
      <c r="V94" s="51"/>
      <c r="W94" s="51"/>
      <c r="X94" s="51"/>
      <c r="Y94" s="51"/>
      <c r="Z94" s="65"/>
      <c r="AC94" s="38"/>
    </row>
    <row r="95" spans="1:29" s="33" customFormat="1" ht="35.1" customHeight="1">
      <c r="A95" s="48" t="s">
        <v>14</v>
      </c>
      <c r="B95" s="48" t="s">
        <v>45</v>
      </c>
      <c r="C95" s="48" t="s">
        <v>61</v>
      </c>
      <c r="D95" s="13" t="s">
        <v>30</v>
      </c>
      <c r="E95" s="48" t="s">
        <v>90</v>
      </c>
      <c r="F95" s="48" t="s">
        <v>91</v>
      </c>
      <c r="G95" s="49" t="s">
        <v>92</v>
      </c>
      <c r="H95" s="49" t="s">
        <v>93</v>
      </c>
      <c r="I95" s="50" t="s">
        <v>66</v>
      </c>
      <c r="J95" s="50">
        <v>0</v>
      </c>
      <c r="K95" s="50">
        <v>0</v>
      </c>
      <c r="L95" s="50" t="s">
        <v>94</v>
      </c>
      <c r="M95" s="49">
        <v>2</v>
      </c>
      <c r="N95" s="51">
        <v>500</v>
      </c>
      <c r="O95" s="51">
        <v>500</v>
      </c>
      <c r="P95" s="51"/>
      <c r="Q95" s="51"/>
      <c r="R95" s="51"/>
      <c r="S95" s="51"/>
      <c r="T95" s="51" t="s">
        <v>95</v>
      </c>
      <c r="U95" s="51" t="s">
        <v>96</v>
      </c>
      <c r="V95" s="51"/>
      <c r="W95" s="51"/>
      <c r="X95" s="51"/>
      <c r="Y95" s="51"/>
      <c r="Z95" s="65"/>
      <c r="AC95" s="38"/>
    </row>
    <row r="96" spans="1:29" s="33" customFormat="1" ht="35.1" customHeight="1">
      <c r="A96" s="48" t="s">
        <v>97</v>
      </c>
      <c r="B96" s="48" t="s">
        <v>45</v>
      </c>
      <c r="C96" s="48" t="s">
        <v>98</v>
      </c>
      <c r="D96" s="13" t="s">
        <v>53</v>
      </c>
      <c r="E96" s="48" t="s">
        <v>99</v>
      </c>
      <c r="F96" s="48" t="s">
        <v>100</v>
      </c>
      <c r="G96" s="49" t="s">
        <v>99</v>
      </c>
      <c r="H96" s="49" t="s">
        <v>101</v>
      </c>
      <c r="I96" s="50" t="s">
        <v>66</v>
      </c>
      <c r="J96" s="50">
        <v>0</v>
      </c>
      <c r="K96" s="50">
        <v>0</v>
      </c>
      <c r="L96" s="50">
        <v>0</v>
      </c>
      <c r="M96" s="49">
        <v>1</v>
      </c>
      <c r="N96" s="51">
        <v>65</v>
      </c>
      <c r="O96" s="51"/>
      <c r="P96" s="51"/>
      <c r="Q96" s="51"/>
      <c r="R96" s="51"/>
      <c r="S96" s="51"/>
      <c r="T96" s="51" t="s">
        <v>102</v>
      </c>
      <c r="U96" s="51"/>
      <c r="V96" s="51"/>
      <c r="W96" s="51"/>
      <c r="X96" s="51"/>
      <c r="Y96" s="51"/>
      <c r="Z96" s="65"/>
      <c r="AC96" s="38"/>
    </row>
    <row r="97" spans="1:29" s="33" customFormat="1" ht="35.1" customHeight="1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40"/>
      <c r="L97" s="40"/>
      <c r="M97" s="39"/>
      <c r="N97" s="35">
        <f>N96+N95+N94+N93+N92+N91</f>
        <v>1421</v>
      </c>
      <c r="O97" s="35">
        <f t="shared" ref="O97:S97" si="10">O96+O95+O94+O93+O92+O91</f>
        <v>1330</v>
      </c>
      <c r="P97" s="35">
        <f t="shared" si="10"/>
        <v>606</v>
      </c>
      <c r="Q97" s="35">
        <f t="shared" si="10"/>
        <v>0</v>
      </c>
      <c r="R97" s="35">
        <f t="shared" si="10"/>
        <v>0</v>
      </c>
      <c r="S97" s="35">
        <f t="shared" si="10"/>
        <v>0</v>
      </c>
      <c r="T97" s="35"/>
      <c r="U97" s="35"/>
      <c r="V97" s="35"/>
      <c r="W97" s="35"/>
      <c r="X97" s="35"/>
      <c r="Y97" s="35">
        <f>N97+O97+P97+Q97+R97+S97</f>
        <v>3357</v>
      </c>
      <c r="Z97" s="64">
        <v>6</v>
      </c>
      <c r="AC97" s="38"/>
    </row>
    <row r="98" spans="1:29" s="33" customFormat="1" ht="35.1" customHeight="1">
      <c r="A98" s="93" t="s">
        <v>103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4"/>
      <c r="AC98" s="38"/>
    </row>
    <row r="99" spans="1:29" s="33" customFormat="1" ht="35.1" customHeight="1">
      <c r="A99" s="48" t="s">
        <v>8</v>
      </c>
      <c r="B99" s="57" t="s">
        <v>28</v>
      </c>
      <c r="C99" s="57" t="s">
        <v>29</v>
      </c>
      <c r="D99" s="13" t="s">
        <v>30</v>
      </c>
      <c r="E99" s="58" t="s">
        <v>247</v>
      </c>
      <c r="F99" s="57" t="s">
        <v>31</v>
      </c>
      <c r="G99" s="55"/>
      <c r="H99" s="55"/>
      <c r="I99" s="50" t="s">
        <v>32</v>
      </c>
      <c r="J99" s="50">
        <v>1</v>
      </c>
      <c r="K99" s="50">
        <v>1</v>
      </c>
      <c r="L99" s="50">
        <v>0</v>
      </c>
      <c r="M99" s="55">
        <v>3</v>
      </c>
      <c r="N99" s="51">
        <v>355</v>
      </c>
      <c r="O99" s="51">
        <v>355</v>
      </c>
      <c r="P99" s="51">
        <v>355</v>
      </c>
      <c r="Q99" s="51"/>
      <c r="R99" s="51"/>
      <c r="S99" s="51"/>
      <c r="T99" s="51" t="s">
        <v>33</v>
      </c>
      <c r="U99" s="51" t="s">
        <v>34</v>
      </c>
      <c r="V99" s="51" t="s">
        <v>35</v>
      </c>
      <c r="W99" s="51"/>
      <c r="X99" s="51"/>
      <c r="Y99" s="51"/>
      <c r="Z99" s="65"/>
      <c r="AA99" s="56">
        <v>1065</v>
      </c>
      <c r="AB99" s="56"/>
      <c r="AC99" s="53">
        <v>43623</v>
      </c>
    </row>
    <row r="100" spans="1:29" s="33" customFormat="1" ht="35.1" customHeight="1">
      <c r="A100" s="48">
        <v>2</v>
      </c>
      <c r="B100" s="57" t="s">
        <v>36</v>
      </c>
      <c r="C100" s="57" t="s">
        <v>29</v>
      </c>
      <c r="D100" s="13" t="s">
        <v>30</v>
      </c>
      <c r="E100" s="58" t="s">
        <v>248</v>
      </c>
      <c r="F100" s="57" t="s">
        <v>37</v>
      </c>
      <c r="G100" s="55"/>
      <c r="H100" s="55"/>
      <c r="I100" s="50" t="s">
        <v>32</v>
      </c>
      <c r="J100" s="50">
        <v>1</v>
      </c>
      <c r="K100" s="50">
        <v>1</v>
      </c>
      <c r="L100" s="50">
        <v>0</v>
      </c>
      <c r="M100" s="55">
        <v>3</v>
      </c>
      <c r="N100" s="51">
        <v>480</v>
      </c>
      <c r="O100" s="51">
        <v>480</v>
      </c>
      <c r="P100" s="51">
        <v>480</v>
      </c>
      <c r="Q100" s="51"/>
      <c r="R100" s="51"/>
      <c r="S100" s="51"/>
      <c r="T100" s="51" t="s">
        <v>38</v>
      </c>
      <c r="U100" s="51" t="s">
        <v>39</v>
      </c>
      <c r="V100" s="51" t="s">
        <v>40</v>
      </c>
      <c r="W100" s="51"/>
      <c r="X100" s="51"/>
      <c r="Y100" s="51"/>
      <c r="Z100" s="65"/>
      <c r="AA100" s="56">
        <v>1440</v>
      </c>
      <c r="AB100" s="56"/>
      <c r="AC100" s="53">
        <v>43617</v>
      </c>
    </row>
    <row r="101" spans="1:29" s="33" customFormat="1" ht="35.1" customHeight="1">
      <c r="A101" s="48">
        <v>3</v>
      </c>
      <c r="B101" s="57" t="s">
        <v>36</v>
      </c>
      <c r="C101" s="57" t="s">
        <v>29</v>
      </c>
      <c r="D101" s="13" t="s">
        <v>30</v>
      </c>
      <c r="E101" s="58" t="s">
        <v>249</v>
      </c>
      <c r="F101" s="57" t="s">
        <v>41</v>
      </c>
      <c r="G101" s="55"/>
      <c r="H101" s="55"/>
      <c r="I101" s="50" t="s">
        <v>32</v>
      </c>
      <c r="J101" s="50">
        <v>0</v>
      </c>
      <c r="K101" s="50">
        <v>0</v>
      </c>
      <c r="L101" s="50">
        <v>0</v>
      </c>
      <c r="M101" s="55">
        <v>3</v>
      </c>
      <c r="N101" s="51">
        <v>300</v>
      </c>
      <c r="O101" s="51">
        <v>300</v>
      </c>
      <c r="P101" s="51">
        <v>300</v>
      </c>
      <c r="Q101" s="51"/>
      <c r="R101" s="51"/>
      <c r="S101" s="51"/>
      <c r="T101" s="51" t="s">
        <v>42</v>
      </c>
      <c r="U101" s="51" t="s">
        <v>43</v>
      </c>
      <c r="V101" s="51" t="s">
        <v>44</v>
      </c>
      <c r="W101" s="51"/>
      <c r="X101" s="51"/>
      <c r="Y101" s="51"/>
      <c r="Z101" s="65"/>
      <c r="AA101" s="56">
        <v>900</v>
      </c>
      <c r="AB101" s="56"/>
      <c r="AC101" s="53">
        <v>43623</v>
      </c>
    </row>
    <row r="102" spans="1:29" s="33" customFormat="1" ht="35.1" customHeight="1">
      <c r="A102" s="59">
        <v>4</v>
      </c>
      <c r="B102" s="57" t="s">
        <v>45</v>
      </c>
      <c r="C102" s="57" t="s">
        <v>46</v>
      </c>
      <c r="D102" s="13" t="s">
        <v>30</v>
      </c>
      <c r="E102" s="58" t="s">
        <v>250</v>
      </c>
      <c r="F102" s="57" t="s">
        <v>47</v>
      </c>
      <c r="G102" s="55"/>
      <c r="H102" s="55"/>
      <c r="I102" s="50" t="s">
        <v>32</v>
      </c>
      <c r="J102" s="50">
        <v>0</v>
      </c>
      <c r="K102" s="50">
        <v>0</v>
      </c>
      <c r="L102" s="50">
        <v>0</v>
      </c>
      <c r="M102" s="55">
        <v>4</v>
      </c>
      <c r="N102" s="51">
        <v>100</v>
      </c>
      <c r="O102" s="51">
        <v>100</v>
      </c>
      <c r="P102" s="51">
        <v>100</v>
      </c>
      <c r="Q102" s="51"/>
      <c r="R102" s="51"/>
      <c r="S102" s="51"/>
      <c r="T102" s="51" t="s">
        <v>48</v>
      </c>
      <c r="U102" s="51" t="s">
        <v>49</v>
      </c>
      <c r="V102" s="51" t="s">
        <v>50</v>
      </c>
      <c r="W102" s="51" t="s">
        <v>51</v>
      </c>
      <c r="X102" s="51"/>
      <c r="Y102" s="51"/>
      <c r="Z102" s="65"/>
      <c r="AA102" s="56">
        <v>300</v>
      </c>
      <c r="AB102" s="56"/>
      <c r="AC102" s="53">
        <v>43617</v>
      </c>
    </row>
    <row r="103" spans="1:29" s="33" customFormat="1" ht="35.1" customHeight="1">
      <c r="A103" s="59">
        <v>5</v>
      </c>
      <c r="B103" s="57" t="s">
        <v>28</v>
      </c>
      <c r="C103" s="57" t="s">
        <v>52</v>
      </c>
      <c r="D103" s="28" t="s">
        <v>53</v>
      </c>
      <c r="E103" s="58" t="s">
        <v>54</v>
      </c>
      <c r="F103" s="57" t="s">
        <v>55</v>
      </c>
      <c r="G103" s="55"/>
      <c r="H103" s="55"/>
      <c r="I103" s="50" t="s">
        <v>32</v>
      </c>
      <c r="J103" s="50">
        <v>0</v>
      </c>
      <c r="K103" s="50">
        <v>0</v>
      </c>
      <c r="L103" s="50">
        <v>0</v>
      </c>
      <c r="M103" s="55">
        <v>1</v>
      </c>
      <c r="N103" s="51">
        <v>25</v>
      </c>
      <c r="O103" s="51"/>
      <c r="P103" s="51"/>
      <c r="Q103" s="51"/>
      <c r="R103" s="51"/>
      <c r="S103" s="51"/>
      <c r="T103" s="51" t="s">
        <v>56</v>
      </c>
      <c r="U103" s="51"/>
      <c r="V103" s="51"/>
      <c r="W103" s="51"/>
      <c r="X103" s="51"/>
      <c r="Y103" s="51"/>
      <c r="Z103" s="65"/>
      <c r="AA103" s="56">
        <v>25</v>
      </c>
      <c r="AB103" s="56"/>
      <c r="AC103" s="53">
        <v>43623</v>
      </c>
    </row>
    <row r="104" spans="1:29" s="33" customFormat="1" ht="35.1" customHeight="1">
      <c r="A104" s="59">
        <v>6</v>
      </c>
      <c r="B104" s="57" t="s">
        <v>57</v>
      </c>
      <c r="C104" s="57" t="s">
        <v>52</v>
      </c>
      <c r="D104" s="28" t="s">
        <v>53</v>
      </c>
      <c r="E104" s="58" t="s">
        <v>58</v>
      </c>
      <c r="F104" s="57" t="s">
        <v>59</v>
      </c>
      <c r="G104" s="55"/>
      <c r="H104" s="55"/>
      <c r="I104" s="50" t="s">
        <v>32</v>
      </c>
      <c r="J104" s="50">
        <v>0</v>
      </c>
      <c r="K104" s="50">
        <v>0</v>
      </c>
      <c r="L104" s="50">
        <v>0</v>
      </c>
      <c r="M104" s="55">
        <v>1</v>
      </c>
      <c r="N104" s="51">
        <v>70</v>
      </c>
      <c r="O104" s="51"/>
      <c r="P104" s="51"/>
      <c r="Q104" s="51"/>
      <c r="R104" s="51"/>
      <c r="S104" s="51"/>
      <c r="T104" s="51" t="s">
        <v>48</v>
      </c>
      <c r="U104" s="51"/>
      <c r="V104" s="51"/>
      <c r="W104" s="51"/>
      <c r="X104" s="51"/>
      <c r="Y104" s="51"/>
      <c r="Z104" s="65"/>
      <c r="AA104" s="56">
        <v>70</v>
      </c>
      <c r="AB104" s="56"/>
      <c r="AC104" s="53"/>
    </row>
    <row r="105" spans="1:29" s="33" customFormat="1" ht="35.1" customHeight="1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40"/>
      <c r="L105" s="40"/>
      <c r="M105" s="39"/>
      <c r="N105" s="35">
        <f>N104+N103+N102+N101+N100+N99</f>
        <v>1330</v>
      </c>
      <c r="O105" s="35">
        <f t="shared" ref="O105:S105" si="11">O104+O103+O102+O101+O100+O99</f>
        <v>1235</v>
      </c>
      <c r="P105" s="35">
        <f t="shared" si="11"/>
        <v>1235</v>
      </c>
      <c r="Q105" s="35">
        <f t="shared" si="11"/>
        <v>0</v>
      </c>
      <c r="R105" s="35">
        <f t="shared" si="11"/>
        <v>0</v>
      </c>
      <c r="S105" s="35">
        <f t="shared" si="11"/>
        <v>0</v>
      </c>
      <c r="T105" s="35"/>
      <c r="U105" s="35"/>
      <c r="V105" s="35"/>
      <c r="W105" s="35"/>
      <c r="X105" s="35"/>
      <c r="Y105" s="35">
        <f>N105+O105+P105+Q105+R105+S105</f>
        <v>3800</v>
      </c>
      <c r="Z105" s="64">
        <v>6</v>
      </c>
      <c r="AC105" s="38"/>
    </row>
    <row r="106" spans="1:29" s="33" customFormat="1" ht="35.1" customHeight="1">
      <c r="A106" s="41"/>
      <c r="B106" s="41"/>
      <c r="C106" s="41"/>
      <c r="D106" s="41"/>
      <c r="E106" s="41"/>
      <c r="F106" s="41"/>
      <c r="G106" s="41"/>
      <c r="H106" s="41"/>
      <c r="I106" s="42"/>
      <c r="J106" s="42"/>
      <c r="K106" s="42"/>
      <c r="L106" s="42"/>
      <c r="M106" s="4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63">
        <f>Z105+Z97+Z89+Z79+Z73+Z65+Z53+Z48+Z42+Z37+Z30+Z20+Z16+Z10</f>
        <v>74</v>
      </c>
      <c r="AC106" s="38"/>
    </row>
    <row r="107" spans="1:29" s="33" customFormat="1" ht="35.1" customHeight="1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40"/>
      <c r="L107" s="40"/>
      <c r="M107" s="39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>
        <f>Y105+Y97+Y89+Y79+Y73+Y65+Y53+Y48+Y42+Y37+Y30+Y20+Y16+Y10</f>
        <v>48623</v>
      </c>
      <c r="Z107" s="64"/>
      <c r="AC107" s="38"/>
    </row>
    <row r="108" spans="1:29" s="33" customFormat="1" ht="35.1" customHeight="1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40"/>
      <c r="L108" s="40"/>
      <c r="M108" s="39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64"/>
      <c r="AC108" s="38"/>
    </row>
    <row r="109" spans="1:29" s="33" customFormat="1" ht="35.1" customHeight="1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40"/>
      <c r="L109" s="40"/>
      <c r="M109" s="39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64"/>
      <c r="AC109" s="38"/>
    </row>
  </sheetData>
  <mergeCells count="17">
    <mergeCell ref="A90:Z90"/>
    <mergeCell ref="A98:Z98"/>
    <mergeCell ref="A1:Z1"/>
    <mergeCell ref="N2:Q2"/>
    <mergeCell ref="T2:W2"/>
    <mergeCell ref="A43:Z43"/>
    <mergeCell ref="A4:Z4"/>
    <mergeCell ref="A11:Z11"/>
    <mergeCell ref="A17:Z17"/>
    <mergeCell ref="A21:Z21"/>
    <mergeCell ref="A31:Z31"/>
    <mergeCell ref="A38:Z38"/>
    <mergeCell ref="A49:Z49"/>
    <mergeCell ref="A54:Z54"/>
    <mergeCell ref="A66:Z66"/>
    <mergeCell ref="A74:Z74"/>
    <mergeCell ref="A80:Z80"/>
  </mergeCells>
  <printOptions horizontalCentered="1"/>
  <pageMargins left="0" right="0" top="0" bottom="0" header="0" footer="0"/>
  <pageSetup paperSize="9" scale="33" fitToHeight="1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05.05.23 реестр ЛОУ </vt:lpstr>
      <vt:lpstr>'05.05.23 реестр ЛОУ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Plaksin_SI</dc:creator>
  <cp:lastModifiedBy>Павел</cp:lastModifiedBy>
  <cp:lastPrinted>2021-05-28T14:37:40Z</cp:lastPrinted>
  <dcterms:created xsi:type="dcterms:W3CDTF">2012-05-11T12:21:26Z</dcterms:created>
  <dcterms:modified xsi:type="dcterms:W3CDTF">2023-05-11T09:59:37Z</dcterms:modified>
</cp:coreProperties>
</file>