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7920" tabRatio="336"/>
  </bookViews>
  <sheets>
    <sheet name="реестр ЛОУ 2024 без ЛОУ Дубки  " sheetId="10" r:id="rId1"/>
    <sheet name="реестр ЛОУ 2024" sheetId="9" r:id="rId2"/>
    <sheet name="Лист2" sheetId="7" r:id="rId3"/>
  </sheets>
  <definedNames>
    <definedName name="_xlnm.Print_Area" localSheetId="1">'реестр ЛОУ 2024'!$A$1:$AB$112</definedName>
    <definedName name="_xlnm.Print_Area" localSheetId="0">'реестр ЛОУ 2024 без ЛОУ Дубки  '!$A$1:$AC$110</definedName>
  </definedNames>
  <calcPr calcId="144525"/>
</workbook>
</file>

<file path=xl/calcChain.xml><?xml version="1.0" encoding="utf-8"?>
<calcChain xmlns="http://schemas.openxmlformats.org/spreadsheetml/2006/main">
  <c r="N87" i="10" l="1"/>
  <c r="M87" i="10"/>
  <c r="L87" i="10"/>
  <c r="K87" i="10"/>
  <c r="J87" i="10"/>
  <c r="I87" i="10"/>
  <c r="F54" i="10"/>
  <c r="O54" i="10"/>
  <c r="N54" i="10"/>
  <c r="M54" i="10"/>
  <c r="L54" i="10"/>
  <c r="K54" i="10"/>
  <c r="J54" i="10"/>
  <c r="I54" i="10"/>
  <c r="H54" i="10"/>
  <c r="G54" i="10"/>
  <c r="F44" i="10"/>
  <c r="O44" i="10"/>
  <c r="N44" i="10"/>
  <c r="M44" i="10"/>
  <c r="L44" i="10"/>
  <c r="K44" i="10"/>
  <c r="J44" i="10"/>
  <c r="I44" i="10"/>
  <c r="H44" i="10"/>
  <c r="G44" i="10"/>
  <c r="O86" i="10"/>
  <c r="N86" i="10"/>
  <c r="M86" i="10"/>
  <c r="L86" i="10"/>
  <c r="K86" i="10"/>
  <c r="J86" i="10"/>
  <c r="I86" i="10"/>
  <c r="H86" i="10"/>
  <c r="G86" i="10"/>
  <c r="O80" i="10"/>
  <c r="N80" i="10"/>
  <c r="M80" i="10"/>
  <c r="L80" i="10"/>
  <c r="K80" i="10"/>
  <c r="J80" i="10"/>
  <c r="I80" i="10"/>
  <c r="H80" i="10"/>
  <c r="G80" i="10"/>
  <c r="O73" i="10"/>
  <c r="N73" i="10"/>
  <c r="M73" i="10"/>
  <c r="L73" i="10"/>
  <c r="K73" i="10"/>
  <c r="F73" i="10" s="1"/>
  <c r="J73" i="10"/>
  <c r="I73" i="10"/>
  <c r="H73" i="10"/>
  <c r="G73" i="10"/>
  <c r="O66" i="10"/>
  <c r="N66" i="10"/>
  <c r="M66" i="10"/>
  <c r="L66" i="10"/>
  <c r="K66" i="10"/>
  <c r="J66" i="10"/>
  <c r="I66" i="10"/>
  <c r="H66" i="10"/>
  <c r="G66" i="10"/>
  <c r="O61" i="10"/>
  <c r="N61" i="10"/>
  <c r="M61" i="10"/>
  <c r="L61" i="10"/>
  <c r="K61" i="10"/>
  <c r="J61" i="10"/>
  <c r="I61" i="10"/>
  <c r="H61" i="10"/>
  <c r="G61" i="10"/>
  <c r="O41" i="10"/>
  <c r="N41" i="10"/>
  <c r="M41" i="10"/>
  <c r="L41" i="10"/>
  <c r="K41" i="10"/>
  <c r="J41" i="10"/>
  <c r="I41" i="10"/>
  <c r="H41" i="10"/>
  <c r="G41" i="10"/>
  <c r="O36" i="10"/>
  <c r="N36" i="10"/>
  <c r="M36" i="10"/>
  <c r="L36" i="10"/>
  <c r="K36" i="10"/>
  <c r="J36" i="10"/>
  <c r="I36" i="10"/>
  <c r="H36" i="10"/>
  <c r="G36" i="10"/>
  <c r="O32" i="10"/>
  <c r="N32" i="10"/>
  <c r="M32" i="10"/>
  <c r="L32" i="10"/>
  <c r="K32" i="10"/>
  <c r="J32" i="10"/>
  <c r="I32" i="10"/>
  <c r="H32" i="10"/>
  <c r="G32" i="10"/>
  <c r="O26" i="10"/>
  <c r="O87" i="10" s="1"/>
  <c r="N26" i="10"/>
  <c r="M26" i="10"/>
  <c r="L26" i="10"/>
  <c r="K26" i="10"/>
  <c r="J26" i="10"/>
  <c r="I26" i="10"/>
  <c r="H26" i="10"/>
  <c r="H87" i="10" s="1"/>
  <c r="G26" i="10"/>
  <c r="G87" i="10" s="1"/>
  <c r="O17" i="10"/>
  <c r="N17" i="10"/>
  <c r="M17" i="10"/>
  <c r="L17" i="10"/>
  <c r="K17" i="10"/>
  <c r="J17" i="10"/>
  <c r="I17" i="10"/>
  <c r="H17" i="10"/>
  <c r="G17" i="10"/>
  <c r="O14" i="10"/>
  <c r="N14" i="10"/>
  <c r="M14" i="10"/>
  <c r="L14" i="10"/>
  <c r="K14" i="10"/>
  <c r="J14" i="10"/>
  <c r="I14" i="10"/>
  <c r="H14" i="10"/>
  <c r="G14" i="10"/>
  <c r="O9" i="10"/>
  <c r="N9" i="10"/>
  <c r="M9" i="10"/>
  <c r="L9" i="10"/>
  <c r="K9" i="10"/>
  <c r="J9" i="10"/>
  <c r="I9" i="10"/>
  <c r="H9" i="10"/>
  <c r="G9" i="10"/>
  <c r="F26" i="10" l="1"/>
  <c r="F87" i="10" s="1"/>
  <c r="F32" i="10"/>
  <c r="F17" i="10"/>
  <c r="F86" i="10"/>
  <c r="F14" i="10"/>
  <c r="F66" i="10"/>
  <c r="F80" i="10"/>
  <c r="F9" i="10"/>
  <c r="F61" i="10"/>
  <c r="F41" i="10"/>
  <c r="F36" i="10"/>
  <c r="O89" i="9" l="1"/>
  <c r="N89" i="9"/>
  <c r="M89" i="9"/>
  <c r="L89" i="9"/>
  <c r="K89" i="9"/>
  <c r="J89" i="9"/>
  <c r="O88" i="9"/>
  <c r="N88" i="9"/>
  <c r="M88" i="9"/>
  <c r="L88" i="9"/>
  <c r="K88" i="9"/>
  <c r="J88" i="9"/>
  <c r="I88" i="9"/>
  <c r="I89" i="9" s="1"/>
  <c r="H88" i="9"/>
  <c r="H89" i="9" s="1"/>
  <c r="G88" i="9"/>
  <c r="F82" i="9"/>
  <c r="O82" i="9"/>
  <c r="N82" i="9"/>
  <c r="M82" i="9"/>
  <c r="L82" i="9"/>
  <c r="K82" i="9"/>
  <c r="J82" i="9"/>
  <c r="I82" i="9"/>
  <c r="H82" i="9"/>
  <c r="G82" i="9"/>
  <c r="F75" i="9"/>
  <c r="O75" i="9"/>
  <c r="N75" i="9"/>
  <c r="M75" i="9"/>
  <c r="L75" i="9"/>
  <c r="K75" i="9"/>
  <c r="J75" i="9"/>
  <c r="I75" i="9"/>
  <c r="H75" i="9"/>
  <c r="G75" i="9"/>
  <c r="F68" i="9"/>
  <c r="O68" i="9"/>
  <c r="N68" i="9"/>
  <c r="M68" i="9"/>
  <c r="L68" i="9"/>
  <c r="K68" i="9"/>
  <c r="J68" i="9"/>
  <c r="I68" i="9"/>
  <c r="H68" i="9"/>
  <c r="G68" i="9"/>
  <c r="F63" i="9"/>
  <c r="O63" i="9"/>
  <c r="N63" i="9"/>
  <c r="M63" i="9"/>
  <c r="L63" i="9"/>
  <c r="K63" i="9"/>
  <c r="J63" i="9"/>
  <c r="I63" i="9"/>
  <c r="H63" i="9"/>
  <c r="G63" i="9"/>
  <c r="F56" i="9"/>
  <c r="O56" i="9"/>
  <c r="N56" i="9"/>
  <c r="M56" i="9"/>
  <c r="L56" i="9"/>
  <c r="K56" i="9"/>
  <c r="J56" i="9"/>
  <c r="I56" i="9"/>
  <c r="H56" i="9"/>
  <c r="G56" i="9"/>
  <c r="F45" i="9"/>
  <c r="O45" i="9"/>
  <c r="N45" i="9"/>
  <c r="M45" i="9"/>
  <c r="L45" i="9"/>
  <c r="K45" i="9"/>
  <c r="J45" i="9"/>
  <c r="I45" i="9"/>
  <c r="H45" i="9"/>
  <c r="G45" i="9"/>
  <c r="F41" i="9"/>
  <c r="O41" i="9"/>
  <c r="N41" i="9"/>
  <c r="M41" i="9"/>
  <c r="L41" i="9"/>
  <c r="K41" i="9"/>
  <c r="J41" i="9"/>
  <c r="I41" i="9"/>
  <c r="H41" i="9"/>
  <c r="G41" i="9"/>
  <c r="F36" i="9"/>
  <c r="O36" i="9"/>
  <c r="N36" i="9"/>
  <c r="M36" i="9"/>
  <c r="L36" i="9"/>
  <c r="K36" i="9"/>
  <c r="J36" i="9"/>
  <c r="I36" i="9"/>
  <c r="H36" i="9"/>
  <c r="G36" i="9"/>
  <c r="F32" i="9"/>
  <c r="O32" i="9"/>
  <c r="N32" i="9"/>
  <c r="M32" i="9"/>
  <c r="L32" i="9"/>
  <c r="K32" i="9"/>
  <c r="J32" i="9"/>
  <c r="I32" i="9"/>
  <c r="H32" i="9"/>
  <c r="G32" i="9"/>
  <c r="F26" i="9"/>
  <c r="O26" i="9"/>
  <c r="N26" i="9"/>
  <c r="M26" i="9"/>
  <c r="L26" i="9"/>
  <c r="K26" i="9"/>
  <c r="J26" i="9"/>
  <c r="I26" i="9"/>
  <c r="H26" i="9"/>
  <c r="G26" i="9"/>
  <c r="F17" i="9"/>
  <c r="O17" i="9"/>
  <c r="N17" i="9"/>
  <c r="M17" i="9"/>
  <c r="L17" i="9"/>
  <c r="K17" i="9"/>
  <c r="J17" i="9"/>
  <c r="I17" i="9"/>
  <c r="H17" i="9"/>
  <c r="G17" i="9"/>
  <c r="F14" i="9"/>
  <c r="O14" i="9"/>
  <c r="N14" i="9"/>
  <c r="M14" i="9"/>
  <c r="L14" i="9"/>
  <c r="K14" i="9"/>
  <c r="J14" i="9"/>
  <c r="I14" i="9"/>
  <c r="H14" i="9"/>
  <c r="G14" i="9"/>
  <c r="F88" i="9" l="1"/>
  <c r="F89" i="9" s="1"/>
  <c r="G89" i="9"/>
  <c r="F9" i="9"/>
  <c r="O9" i="9"/>
  <c r="N9" i="9"/>
  <c r="M9" i="9"/>
  <c r="L9" i="9"/>
  <c r="K9" i="9"/>
  <c r="J9" i="9"/>
  <c r="I9" i="9"/>
  <c r="H9" i="9"/>
  <c r="G9" i="9"/>
</calcChain>
</file>

<file path=xl/sharedStrings.xml><?xml version="1.0" encoding="utf-8"?>
<sst xmlns="http://schemas.openxmlformats.org/spreadsheetml/2006/main" count="809" uniqueCount="302">
  <si>
    <t>Место расположения</t>
  </si>
  <si>
    <t>Число детей, запланированных к отдыху по сменам</t>
  </si>
  <si>
    <t>Дата заезда</t>
  </si>
  <si>
    <t>1 смена</t>
  </si>
  <si>
    <t>2 смена</t>
  </si>
  <si>
    <t>3 смена</t>
  </si>
  <si>
    <t>4 смена</t>
  </si>
  <si>
    <t>№ п/п</t>
  </si>
  <si>
    <t>Отдел на терри-тории которого находится учреждение</t>
  </si>
  <si>
    <t>Коли-чество смен</t>
  </si>
  <si>
    <t>Тип учреждения</t>
  </si>
  <si>
    <t>Наименование учреждения, на базе которого организован отдых детей (указать ИНН)</t>
  </si>
  <si>
    <t>5 смена</t>
  </si>
  <si>
    <t>6 смена</t>
  </si>
  <si>
    <t>Реестр организаций отдыха и оздоровления детей, планируемых к открытию в 2024 г. по сети железных дорог</t>
  </si>
  <si>
    <t>загородное стационарное сезонное (летнее)</t>
  </si>
  <si>
    <t>Детский оздоровительный лагерь (ДОЛ) "Тверца" Дирекции социальной сферы Октябрьской  жележной дороги - филиал ОАО "РЖД"ИНН 7708503727ОГРН 1037739877295</t>
  </si>
  <si>
    <t xml:space="preserve">Тверская обл., Калининский район, п/о Кулицкая, ст.Тверца </t>
  </si>
  <si>
    <t>26.07.-15.08.2022</t>
  </si>
  <si>
    <t>Детский оздоровительный центр (ДОЦ)"Старая Руза" Дирекции социальной сферы Московской  жележной дороги - филиал ОАО "РЖД"ИНН 7708503727ОГРН 1037739877295</t>
  </si>
  <si>
    <t>Московская обл., Рузский район, п/о «Старая Руза», ОК «Старая Руза»</t>
  </si>
  <si>
    <t>Детский оздоровительный лагерь (ДОЛ) «Магистраль» Дирекции социальной сферы Московской железной дороги – филиала ОАО «РЖД»ИНН 7708503727ОГРН 1037739877295</t>
  </si>
  <si>
    <t>Калужская область, Малоярославецкий район, д. Скрипорово.</t>
  </si>
  <si>
    <t>загородное стационарное сезонное(летнее)</t>
  </si>
  <si>
    <t>Детский оздоровительный лагерь (ДОЛ) «Синезерки» Дирекции социальной сферы Московской железной дороги – филиала ОАО «РЖД»ИНН 7708503727ОГРН 1037739877295</t>
  </si>
  <si>
    <t>Брянская обл., Навлинский район, пос.Синезерки</t>
  </si>
  <si>
    <t>Детский оздоровительный лагерь (ДОЛ) "Факел" Дирекции социальной сферы Московской  жележной дороги - филиал ОАО "РЖД"ИНН 7708503727ОГРН 1037739877295</t>
  </si>
  <si>
    <t>Смоленск, пос.Красный Бор</t>
  </si>
  <si>
    <t>24.06.-14.07.2024</t>
  </si>
  <si>
    <t>02.07.-22.07.2024</t>
  </si>
  <si>
    <t>03.07-23.07.2024</t>
  </si>
  <si>
    <t>17.07.- 06.08.2024</t>
  </si>
  <si>
    <t>27.07.-16.08.2024</t>
  </si>
  <si>
    <t>17.07.-06.08.2024</t>
  </si>
  <si>
    <t>17.07.-07.08.2024</t>
  </si>
  <si>
    <t>09.08.-29.08.2024</t>
  </si>
  <si>
    <t>Западно-Сибирский территориальный отдел Управления Роспотребнадзора по железнодорожному транспорту</t>
  </si>
  <si>
    <t>Загородное ЛОУ с круглогодичным режимом работы</t>
  </si>
  <si>
    <t>Центр социальной поддержки молодежи и юношества им. К. С. Заслонова Дирекции социальной сферы – структурного подразделения  Западно-Сибирской железной дороги - филиала ОАО «РЖД»</t>
  </si>
  <si>
    <t>630123, г. Новосибирск, ул. 91 перекат, 21.</t>
  </si>
  <si>
    <t>Детский оздоровительный лагерь "Лазурный" структурное подразделение санатория-профилактория "Восток" -СП Дирекция социальной сферы-СП Зап-Сиб ж.д.-филиал ОАО "РЖД"</t>
  </si>
  <si>
    <t>633000 Новосибирская область, г. Бердск, территория санатория «Бердский», д. 35.</t>
  </si>
  <si>
    <t xml:space="preserve">Детский оздоровительный лагерь им. Гайдара структурное подразделение санатория-профилактория "ЖЕЛЕЗНОДОРОЖНИК" на ст. Омск - структурного подразделения Дирекция социальной сферы-структурного подразделения Западно-Сибирской железной дороги - филиала ОАО «РЖД» </t>
  </si>
  <si>
    <t xml:space="preserve">644039 г. Омск, пос. Карьер                          </t>
  </si>
  <si>
    <t xml:space="preserve">Детский оздоровительный лагерь "Юный железнодорожник" структурное подразделение санатория-профилактория "ЖЕЛЕЗНОДОРОЖНИК"  на ст. Тайга-СП структурного подразделения Дирекция социальной сферы-структурного подразделения Западно-Сибирской железной дороги - филиала ОАО «РЖД» </t>
  </si>
  <si>
    <t xml:space="preserve">652320 Кемеровская область, Топкинский район, с. Подонино                           </t>
  </si>
  <si>
    <t xml:space="preserve">Детский оздоровительный лагерь на базе Санатория-профилактория «Магистраль»  структурное  подразделение Дирекции социальной сферы подразделения Западно- Сибирской ж. д. – филиала ОАО «РЖД» </t>
  </si>
  <si>
    <t xml:space="preserve">652600 Кемеровская  область, Гурьевский р-он, 57 квартал Гурьевского лесхоза       </t>
  </si>
  <si>
    <t xml:space="preserve">Детский оздоровительный лагерь им. Гагарина структурное подразделение санатория-профилактория "Алтай" - структурного подразделения Дирекция социальной сферы-структурного подразделения Западно-Сибирской железной дороги - филиала ОАО «РЖД» </t>
  </si>
  <si>
    <t xml:space="preserve">658080 Алтайский край, г. Барнаул,  п. Власиха                                          </t>
  </si>
  <si>
    <t>Московский территориальный отдел</t>
  </si>
  <si>
    <t>02.07-22.07.2024</t>
  </si>
  <si>
    <t>25.07-14.08.2024</t>
  </si>
  <si>
    <t>01.07-21.07.2024</t>
  </si>
  <si>
    <t>26.07-15.08.2024</t>
  </si>
  <si>
    <t>07.08.-27.08.2024</t>
  </si>
  <si>
    <t>Дальневосточный территориальный отдел</t>
  </si>
  <si>
    <t>загородный стационарный</t>
  </si>
  <si>
    <t>660041, г. Красноярск, пр. Свободный, д. 90 Г</t>
  </si>
  <si>
    <t>Красноярский край Минусинский район Восточное побережье озера «Малое Кызыкульское»</t>
  </si>
  <si>
    <t>Красноярский край, Боготольский район, с. Красный завод</t>
  </si>
  <si>
    <t>палаточный лагерь</t>
  </si>
  <si>
    <t>Детского оздоровительного лагеря «Восток» Дирекции социальной сферы Красноярской железной дороги – филиала ОАО «РЖД», ОГРН 1037739877295, ИНН 7708503727</t>
  </si>
  <si>
    <t>Оздоровительного центра Салют» Дирекции социальной сферы Красноярской железной дороги – филиала ОАО «РЖД», ОГРН 1037739877295, ИНН 7708503727</t>
  </si>
  <si>
    <t>Оздоровительного центра «Дружба» Дирекции социальной сферы Красноярской железной дороги – филиала ОАО «РЖД», ОГРН 1037739877295, ИНН 7708503727</t>
  </si>
  <si>
    <t>Палаточный лагерь «Дружба» Дирекции социальной сферы Красноярской железной дороги – филиала ОАО «РЖД», ОГРН 1037739877295, ИНН 7708503727</t>
  </si>
  <si>
    <t>Красноярский территориальный отдел</t>
  </si>
  <si>
    <t>Загордный стационарный ДОЛ сезонного действия</t>
  </si>
  <si>
    <t>ДКОЦСТ "Услада"  (7708503727)</t>
  </si>
  <si>
    <t>445250, Самарская область, Сызранский район, городское поселение Междуреченск, ДОК «Услада», Территория.</t>
  </si>
  <si>
    <t>ДОЛ  «Орленок»   (7708503727)</t>
  </si>
  <si>
    <t>461774, Оренбургская область, Абдулинский городской округ,                        с. Покровка, территория детского оздоровительного лагеря «Орленок»</t>
  </si>
  <si>
    <t>ДОЛ им. Ю.Гагарина   (7708503727)</t>
  </si>
  <si>
    <t>452154, Республика Башкортостан, Чишминский муниципальный район, сельское поселение Алкинский сельсовет, д. Ключарево, территория Детский оздоровительный комплекс Юрия Гагарина</t>
  </si>
  <si>
    <t>ДОЛ им. К.Заслонова   (7708503727)</t>
  </si>
  <si>
    <t>453167, Республика Башкортостан, Стерлитамакский муниципальный район, Сельское поселение Наумовский сельсовет, территория Детский оздоровительный комплекс имени Константина Заслонова</t>
  </si>
  <si>
    <t>Куйбышевский территориальный отдел</t>
  </si>
  <si>
    <t>Северный территориальный отдел</t>
  </si>
  <si>
    <t>Загородные ЛОУ, в т.ч. санаторно-оздоровительные</t>
  </si>
  <si>
    <t>Лечебно-оздоровительный комплекс "Сахареж" - структурное подразделение Дирекции
социальной сферы - структурного подразделения Северной железной дороги - филиала
ОАО "РЖД"</t>
  </si>
  <si>
    <t>152290, Ярославская область, Некрасовский район, ст. Сахареж, ИНН 7708503727</t>
  </si>
  <si>
    <t>25.06.2024-15.07.2024</t>
  </si>
  <si>
    <t>18.07.2024-07.08.2024</t>
  </si>
  <si>
    <t>09.08.2024-29.08.2024</t>
  </si>
  <si>
    <t xml:space="preserve">ЛОУ с дневным пребыванием детей </t>
  </si>
  <si>
    <t>165300,  Архангельская область, г. Котлас, ул. Маяковского, д. 3. ИНН 2904014152</t>
  </si>
  <si>
    <t>загородные</t>
  </si>
  <si>
    <t xml:space="preserve">ДОЛ им. Лизы Чайкиной  </t>
  </si>
  <si>
    <t>412616, Саратовская обл., м.р-н Базарно-Карабулакский,          г.п. Свободинское, с. Лесная Нееловка, тер. Лагерь имени Лизы Чайкиной</t>
  </si>
  <si>
    <t>04.07.2024-24.07.2024</t>
  </si>
  <si>
    <t>01.08.2024-21.08.2024</t>
  </si>
  <si>
    <t>ДОЛ  им. Зои Космодемьянской</t>
  </si>
  <si>
    <t>412436, Саратовская обл., м.р-н Аткарский,с.п. барановское,п. Сазоново, тер. ДОЛ имени Зои Космодемьянской</t>
  </si>
  <si>
    <t xml:space="preserve"> ДОЛ «Юный железнодорожник»</t>
  </si>
  <si>
    <t>416458, Астраханская обл., м.р-н приволжский, с.п. Бирюковский сельсовет, с. Бирюковка,ул. Лесная, д.1а</t>
  </si>
  <si>
    <t>11.07.2024-31.07.2024</t>
  </si>
  <si>
    <t>03.08.2024-23.08.2024</t>
  </si>
  <si>
    <t>Приволжский территориальный отдел</t>
  </si>
  <si>
    <t>загородный ДОЛ</t>
  </si>
  <si>
    <t>ДОЛ "Сосновый бор", ИНН  7708503727 (дирекция социальной сферы ОАО "РЖД"</t>
  </si>
  <si>
    <t>Владимирская область, Меленковский район, ст. Амосова</t>
  </si>
  <si>
    <t xml:space="preserve">лагерь с дневный пребыванием </t>
  </si>
  <si>
    <t>г. Н. Новгород, ул. Октябрьской революции, д. 23а, 23б, 23 е</t>
  </si>
  <si>
    <t>ДОЛ "Яльчик", ИНН  7708503727 (Дирекция социальной сферы ОАО "РЖД"</t>
  </si>
  <si>
    <t>Марий Эл,  Эмековское сельское поселение п. Яльчик</t>
  </si>
  <si>
    <t>ДОЛ "Алые паруса" на базе санатория "Сосновый бор" АО "РЖД-ЗДОРОВЬЕ",  ИНН  7703715816</t>
  </si>
  <si>
    <t>Кировская область, Оричевский район, п/о Нижнеивкино, п. Сосновый бор</t>
  </si>
  <si>
    <t>Горьковский территориальный отдел</t>
  </si>
  <si>
    <t>ДОЛ "Зеленый огонек" Дирекции социальной сферы Юго-Восточной железной дороги – филиала ОАО "РЖД" (ИНН 7708503727)</t>
  </si>
  <si>
    <t>394011, Воронежская обл., г. Воронеж, п. Сомово,  ул. Дубовая, 46</t>
  </si>
  <si>
    <t>ДОЛ "Иловайский"  Дирекции социальной сферы Юго-Восточной железной дороги филиала ОАО "РЖД" (ИНН 7708503727)</t>
  </si>
  <si>
    <t>393742, Тамбовская обл, Мичуринский р-он  д. Жидиловка</t>
  </si>
  <si>
    <t>Детский оздоровительный лагерь "Костер" Ртищевского территориального центра Дирекции социальной сферы Юго-Восточной ж.д.филиала ОАО "РЖД" (ИНН 7708503727)</t>
  </si>
  <si>
    <t>ДОЛ "Парус" АО "Мичуринский локомотиворемонтный завод "Милорем" (ИНН 6827002990)</t>
  </si>
  <si>
    <t>397766 Тамбовская область, Мичуринский район, с. Ново- Тарбеево</t>
  </si>
  <si>
    <t>ДОЛ "Ракета"  Дирекции социальной сферы Юго-Восточной железной дороги филиала ОАО "РЖД"  (ИНН 7708503727)</t>
  </si>
  <si>
    <t>397960, Воронежская область, Лискинский район, с. Средний Икорец</t>
  </si>
  <si>
    <t>Юго-Восточный территориальный отдел</t>
  </si>
  <si>
    <t>ЛОУ</t>
  </si>
  <si>
    <t>ЛОУ "Серебряный бор" ДСС Заб.ж.д. - филиала ОАО "РЖД"ИНН 7708503727</t>
  </si>
  <si>
    <t>Забайкальский край, Читинский район,. пгт. Атамановка.</t>
  </si>
  <si>
    <t>ЛОУ "Звездный" ДСС Забж.д. - филиала ОАО "РЖД"  ИНН 7708503727</t>
  </si>
  <si>
    <t>Заб.край, Читинский район, оз.Арахлей, мкр.Северный, вл.2/11</t>
  </si>
  <si>
    <t>ЛОУ "им.П.Морозова" ДСС Заб.ж.д. - филиала ОАО "РЖД"  ИНН 7708503727</t>
  </si>
  <si>
    <t>Заб.край, Хилокский район, автолорога Хилок-Линево озеро, отметка 3 км.</t>
  </si>
  <si>
    <t>ЛОУ "им М.Фрунзе" ДСС Заб.ж.д. - филиала ОАО "РЖД"   ИНН 7708503727</t>
  </si>
  <si>
    <t>Заб.край, Карымский район, п.Адриановка, ул.Пионерская, 9</t>
  </si>
  <si>
    <t>ЛОУ "Сосновый бор" ДСС Заб.ж.д. филиала ОАО "РЖД" ИНН 7708503727</t>
  </si>
  <si>
    <t>Амур обл., с.Бардагон, пер Сосновый бор, соор1</t>
  </si>
  <si>
    <t>ЛОУ с дневным пребыванием на базе ЧОУ "РЖД ЛИЦЕЙ 17"  ИНН 2826064323</t>
  </si>
  <si>
    <t>Амур. обл, Сковородинский район, пгт. Ерофей Павлович, ул.Пушкина, д.31</t>
  </si>
  <si>
    <t>Забайкальский территориальный отдел</t>
  </si>
  <si>
    <t>442940 Пензенская область, Бековский район,р.п.г.т.Беково, ул. Затонная, 1.</t>
  </si>
  <si>
    <t xml:space="preserve">Лагерь с дневным пребыванием </t>
  </si>
  <si>
    <t>Детский оздоровительный лагерь с дневным пребыванием детей, на базе Частного общеобразовательного учреждения РЖД Лицеи № 3, ИНН: 6659107370</t>
  </si>
  <si>
    <t>620050, Свердловская обл., г Екатеринбург, ул. Техническая, 99.</t>
  </si>
  <si>
    <t>10.06.2024-21.06.2024</t>
  </si>
  <si>
    <t>Загородный лагерь</t>
  </si>
  <si>
    <t>Детский оздоровительный лагерь на базе санатория-профилактория Талица Дирекции социальной сферы Свердловской железной дороги-филиала ОАО «РЖД», ИНН: 7708503727</t>
  </si>
  <si>
    <t>623640, Свердловская обл., г. Талица, п. Маян, ул. Заозерная, 76</t>
  </si>
  <si>
    <t>24.06.2024-14.07.2024</t>
  </si>
  <si>
    <t>17.07.2024-06.08.2024</t>
  </si>
  <si>
    <t>Детский оздоровительный центр Им. Ленина Тюменского социально-культурного центра Дирекции социальной сферы (ДСС), Свердловской железной дороги - филиала ОАО РЖД, ИНН: 7708503727 (лагерь находится в зоне подтопления)</t>
  </si>
  <si>
    <t>627716, Тюменская обл., Ишимский район, Синицинский бор, д. Синицино</t>
  </si>
  <si>
    <t>19.06.2024-04.07.2024</t>
  </si>
  <si>
    <t>07.07.2024-22.07.2024</t>
  </si>
  <si>
    <t>26.07.2024-10.08.2024</t>
  </si>
  <si>
    <t>14.08.2024-29.08.2024</t>
  </si>
  <si>
    <t>Свердловский территориальный отдел</t>
  </si>
  <si>
    <t xml:space="preserve"> Дневной лагерь на базе ЧОУ «РЖД лицей  № 1»</t>
  </si>
  <si>
    <t>ЛОУ на базе Детской железной дороги - филиала ОАО "РЖД" "Юный железнодорожник", ИНН  7708503727</t>
  </si>
  <si>
    <t>загородное  стационарное сезонное (летнее)</t>
  </si>
  <si>
    <t>Детское оздоровительное учреждение-детский оздоровительный лагерь (ДОЛ) "Экспресс" п. Солоники Дирекции социальной сферы Северо-Кавказской  жележной дороги - филиал ОАО "РЖД" (ИНН 7708503727)</t>
  </si>
  <si>
    <t>354233, г.Сочи, Лазаревский район, пос.Солоники, ул.Социалистическая, 14</t>
  </si>
  <si>
    <t>Детское оздоровительное учреждение-детский оздоровительный лагерь (ДОЛ) "Экспресс" п. Кабардинка Дирекции социальной сферы Северо-Кавказской  жележной дороги - филиал ОАО "РЖД" (ИНН 7708503727)</t>
  </si>
  <si>
    <t>353480, г.Геленджик, пос.Кабардинка, ул.Мира, 6</t>
  </si>
  <si>
    <t>Детский оздоровительный лагерь  "Зеленый огонек" Дирекции социальной сферы структурного подразделения СКжд филиала ОАО "РЖД" -филиал ОАО "РЖД" (ИНН 7708503727)</t>
  </si>
  <si>
    <t>352814, Краснодарский край, Туапсинский район, пос.Дедеркой</t>
  </si>
  <si>
    <t>Детское оздоровительное учреждение-детский оздоровительный лагерь (ДОЛ) "Бештау" Дирекции социальной сферы Северо-Кавказской  жележной дороги - филиал ОАО "РЖД" (ИНН 7708503727)</t>
  </si>
  <si>
    <t>357418, Ставропольский край, г.Железноводск, ст.Бештау, ул.Глинки, 1</t>
  </si>
  <si>
    <t xml:space="preserve"> 16.06.2024</t>
  </si>
  <si>
    <t xml:space="preserve"> 09.07.2024</t>
  </si>
  <si>
    <t xml:space="preserve"> 01.08.2024</t>
  </si>
  <si>
    <t>Детское оздоровительное учреждение-детский оздоровительный лагерь (ДОЛ) "Локомотив" Дирекции социальной сферы Северо-Кавказской  жележной дороги - филиал ОАО "РЖД" (ИНН 7708503727)</t>
  </si>
  <si>
    <t>344025, г.Ростов-на-Дону, Пролетарский район, 29 линия, остров Зеленый</t>
  </si>
  <si>
    <t>ДО ФОЦ "Мин-Воды" филиал ОАО "РЖД" (ИНН 7708503727)</t>
  </si>
  <si>
    <t>СК,г.Минеральные Воды, ул.Пятигорская 25/Бибика 14</t>
  </si>
  <si>
    <t xml:space="preserve">ООО «Резорт-Юг» на базе санатория «Солнечный» ОАО «РЖД»
</t>
  </si>
  <si>
    <t>353480, г. Геленджик, с. Кабардинка, ул. Революционная, 77</t>
  </si>
  <si>
    <t>Лагерь с дневным пребыванием детей на базе ЧОУ "Прогимназия № 63" ОАО "РЖД"</t>
  </si>
  <si>
    <t>Лагерь с дневным пребыванием детей обучающихся в ЧОУ «Прогимназия № 63» ОАО «РЖД» в каникулярное время.</t>
  </si>
  <si>
    <t>346880, Ростовская область, г. Батайск, Северный массив 3 "а"</t>
  </si>
  <si>
    <t>Северо-Кавсказский территориальный отдел</t>
  </si>
  <si>
    <t xml:space="preserve">Детский оздоровительный лагерь «Огоньки» Дирекции социальной сферы ВСЖД – филиал ОАО «РЖД» </t>
  </si>
  <si>
    <t>Иркутская обл., Шелеховский р-он, ст.Огоньки</t>
  </si>
  <si>
    <t>09.07.-29.07.</t>
  </si>
  <si>
    <t>01.08.-21.08.</t>
  </si>
  <si>
    <t xml:space="preserve">Детский оздоровительный лагерь «Сибиряк» Дирекции социальной сферы ВСЖД – филиал ОАО «РЖД» </t>
  </si>
  <si>
    <t>Республика Бурятия, Селенгинский район, с. Тохой, станция Сульфат, 8 км</t>
  </si>
  <si>
    <t>Лагерь с дневным пребыванием детей на базе Частного общеобразовательного учреждения "РЖД лицей №14"</t>
  </si>
  <si>
    <t>г.Иркутск, ул.Профсоюзная, 3</t>
  </si>
  <si>
    <t>санаторий-профилакторий</t>
  </si>
  <si>
    <t xml:space="preserve">Детский оздоровительный  лагерь на базе Санатория-профилактория "Иркутский" Дирекция социальной сферы ВСЖД – филиал ОАО «РЖД» </t>
  </si>
  <si>
    <t>г. Иркутск, пер. Деповский, д.7</t>
  </si>
  <si>
    <t>24.06.-14.07.</t>
  </si>
  <si>
    <t>17.07.-06.08.</t>
  </si>
  <si>
    <t>09.08.-29.08.</t>
  </si>
  <si>
    <t xml:space="preserve">Детский оздоровительный  лагерь на базе Санатория-профилактория "Солнечный" Дирекция социальной сферы ВСЖД – филиал ОАО «РЖД» </t>
  </si>
  <si>
    <t>Улан-Удэ, п. Верхняя березовка</t>
  </si>
  <si>
    <t>Санаторий, принимающий на летний отдых детей</t>
  </si>
  <si>
    <t>Детский оздоровительный  лагерь  на базе Санатория - профилактория «Подлеморье» Дирекции социальной сферы ВСЖД - филиала ОАО «РЖД»</t>
  </si>
  <si>
    <t>Республика Бурятия, Нижнеангарский р-н, г. Северобайкальск, пр.60 лет СССР, 21а</t>
  </si>
  <si>
    <t>Восточно-Сибирский территориальный отдел</t>
  </si>
  <si>
    <t>ЛОУ на базе санатория-профилактория</t>
  </si>
  <si>
    <t>462408, Оренбургская область, г. Орск, ул. Огородная, д. 28</t>
  </si>
  <si>
    <t xml:space="preserve">462243, Оренбургская область, г. Кувандык, ул. Орджоникидзе, 50. </t>
  </si>
  <si>
    <t>460000 Оренбургская область, г. Оренбург, Урочище Дубки</t>
  </si>
  <si>
    <t>ЛОУ с дневным пребыванием детей на базе ЧОУ РЖД ЛИЦЕЙ №5 им. Д.М.  Карбышева ИНН 4501109447</t>
  </si>
  <si>
    <t>640014, г. Курган, ул. Карбышева, д.56.</t>
  </si>
  <si>
    <t>ДОЛ  им. П.Морозова ДСС ЮУж д – филиала ОАО «РЖД» ИНН 7708503727</t>
  </si>
  <si>
    <t>641404,  Курганская область, Притобольный муниципальный район, сельское поселение Нагорский сельсовет, с. Нагорское, ул.Лесная</t>
  </si>
  <si>
    <t xml:space="preserve">С 19.07.2024
По 29.07.2024
</t>
  </si>
  <si>
    <t xml:space="preserve">С 02.08.2024
По 22.08.2024
</t>
  </si>
  <si>
    <t>ДОК «Аленушка», Дирекции социальной сферы Южно-Уральской железной дороги - филиала ОАО "РЖД"</t>
  </si>
  <si>
    <t>456300, Челябинская обл., г. Миасс, озеро Большой Еланчик</t>
  </si>
  <si>
    <t>ДОЛ «Солнечный» Дирекции социальной сферы Южно-Уральской железной дороги - филиала ОАО "РЖД"</t>
  </si>
  <si>
    <t>Челябинская область, Златоустовский городской округ, пионерский лагерь Солнечный территория</t>
  </si>
  <si>
    <t>ЛОУ с дневным пребыванием Частного общеобразовательного учреждения «Начальная школа - Детский сад  №67» Открытого акционерного общества «Российские железные дороги»</t>
  </si>
  <si>
    <t>Челябинская обл.,  г. Челябинск, ул. Крупской, д. 21</t>
  </si>
  <si>
    <t>Лагерь труда и отдыха Детской железной дороги Южно-Уральской железной дороги ОАО "РЖД"ИНН 7708503727</t>
  </si>
  <si>
    <t>Челябинск, ЦПКиО им. Гагарина</t>
  </si>
  <si>
    <t>ЛОУ с дневным пребыванием Частного общеобразовательного учреждения «РЖД лицей №4»</t>
  </si>
  <si>
    <t>Челябинская обл.,  г. Челябинск, ул. Гончаренко, д. 90</t>
  </si>
  <si>
    <t>7 смена</t>
  </si>
  <si>
    <t>8 смена</t>
  </si>
  <si>
    <t>9 смена</t>
  </si>
  <si>
    <t>Санаторий - профилакторий ст. Орск Дирекции социальной сферы Южно-Уральской железной дороги – филиала открытого акционерного общества «Российские железные дороги» ИНН 7708503727</t>
  </si>
  <si>
    <t>Детский оздоровительный лагерь "Родничок" Дирекции социальной сферы Южно-Уральской железной дороги – филиала открытого акционерного общества «Российские железные дороги» ИНН 7708503727</t>
  </si>
  <si>
    <t>Детский оздоровительный лагерь «Дубки» Дирекции социальной сферы Южно-Уральской железной дороги филиала ОАО «РЖД» ИНН 7708503727</t>
  </si>
  <si>
    <t xml:space="preserve">14.06.2024
</t>
  </si>
  <si>
    <t>Южно-Уральский территориальный отдел</t>
  </si>
  <si>
    <t>Детский оздоровительный лагерь им. К.Заслонова ст. Вяземская Дирекции социальной сферы Дальневосточной железной дороги - филиал ОАО «Российские железные дороги»(ЛОУ)</t>
  </si>
  <si>
    <t>Хабаровский край, р-н Вяземский, г Вяземский, ул Шоссейная, 1б</t>
  </si>
  <si>
    <t>Детский оздоровительный лагерь на базе санатория профилактория "Надежда" Дирекции социальной сферы Дальневосточной железной дороги - филиал ОАО «Российские железные дороги»(ЛОУ)</t>
  </si>
  <si>
    <t>Амурская обл, г Тында, ул Ноябрьская, 1</t>
  </si>
  <si>
    <t>Детский оздоровительный лагерь им. К.Заслонова ст. Комсомольск Дирекции социальной сферы Дальневосточной железной дороги - филиал ОАО «Российские железные дороги»(ЛОУ)</t>
  </si>
  <si>
    <t xml:space="preserve">Хабаровский край, город Комсомольск-на-Амуре, </t>
  </si>
  <si>
    <t>Детский санаторно-оздоровительный лагерь им. М. Горького ст. Ружино Дирекции социальной сферы Дальневосточной железной дороги - филиал ОАО «Российские железные дороги»(ЛОУ)</t>
  </si>
  <si>
    <t>Приморский край, Приморский край, г Лесозаводск, ул Милицейская, 33</t>
  </si>
  <si>
    <t>Детский оздоровительный лагерь "Наречное" Дирекции социальной сферы Дальневосточной железной дороги - филиал ОАО «Российские железные дороги»(ЛОУ)</t>
  </si>
  <si>
    <t>Приморский край, Приморский край, г Партизанск, ул Курильская, 27</t>
  </si>
  <si>
    <t>всего</t>
  </si>
  <si>
    <t xml:space="preserve">№ СЭЗ </t>
  </si>
  <si>
    <t>СЭЗ 76.СД.06.000.М.000020.03.24 от 27.03.2024</t>
  </si>
  <si>
    <t xml:space="preserve">СЭЗ 11.98.04.000.М.000009.05.24 от 30.05.2024 </t>
  </si>
  <si>
    <t>№27.ДО.01.000.М.000009.05.24 от 24.05.2024</t>
  </si>
  <si>
    <t>№27.ДО.01.000.М.000010.05.24 от 24.05.2024</t>
  </si>
  <si>
    <t xml:space="preserve">54.НЖ.23.000.М.000007.03.24 от 18.03.2024
</t>
  </si>
  <si>
    <t>54.НЖ.23.000.М.000020.05.24
от 28.05.2024</t>
  </si>
  <si>
    <t xml:space="preserve"> 77.ОМ.04.000.М.000013.05.24 от 31.05.2024.</t>
  </si>
  <si>
    <t>№77.ОМ.04.000.М.000012.05.24 от 31.05.2024</t>
  </si>
  <si>
    <t>23.ДГ.03.000.М.000006.05.24 от 28.05.2024</t>
  </si>
  <si>
    <t>23.ДГ.03.000.М.0000013.05.24 от 29.05.2024</t>
  </si>
  <si>
    <t>23.ДГ.03.000.М.000008.05.24 от 28.05.2024</t>
  </si>
  <si>
    <t>61.97.01.000.М.000011.05.24 от 06.05.2024</t>
  </si>
  <si>
    <t>74.14.04.000.М.000005.05.24 от 29.05.2024</t>
  </si>
  <si>
    <t>45.07.03.000.М.000003.05.24 от 20 .05.2024</t>
  </si>
  <si>
    <t>74.СЗ.04.000.М.000006.05.24 от 16.05.2024</t>
  </si>
  <si>
    <t>74.СЗ.04.000.М.000007.05.24 от 16.05.2024</t>
  </si>
  <si>
    <t>ЛОУ с дневным пребыванием Частного общеобразовательного учреждения «Начальная школа - Детский сад  № 67» Открытого акционерного общества «Российские железные дороги»</t>
  </si>
  <si>
    <t xml:space="preserve">74.СЗ.04.М.000008.05.24 </t>
  </si>
  <si>
    <t>74.14.04.000.М.000006.05.24 от 29.05.2024</t>
  </si>
  <si>
    <t xml:space="preserve">66.ТС.14.000.М.000012.05.24 от 23.05.2024 </t>
  </si>
  <si>
    <t xml:space="preserve">66.ТС.14.000.М.000013.05.24 от 29.05.24 </t>
  </si>
  <si>
    <t>75.ЗД.25.000М.000012.05.24 от 31.05.2024</t>
  </si>
  <si>
    <t>52.89.07.000.М.000011.05.24 от 31.05.2024</t>
  </si>
  <si>
    <t>52.89.07.000.М.000010.05.24 от 30.05.2024)(</t>
  </si>
  <si>
    <t>38.ЖЦ.02.000.М.000016.05.24 от 29.05.2024.</t>
  </si>
  <si>
    <t>38.ЖЦ.02.000.М.000015.05.24 от 29.05.2024.</t>
  </si>
  <si>
    <t>38.ЖЦ.02.000.М.000008.04.24 от 22.04.2024.</t>
  </si>
  <si>
    <t>38.ЖЦ.02.000.М.000006.04.24 от 19.04.2024.</t>
  </si>
  <si>
    <t>63.ЖД.01.000.М.000028.05.24 от 29.05.2024</t>
  </si>
  <si>
    <t>77.ОМ.04.000.М.000017.06.24 от 05.06.2024</t>
  </si>
  <si>
    <t>52.89.07ю000юМ.000012.06.24 от 05.06.2024</t>
  </si>
  <si>
    <t>52.89.07.000.М.000013.06.24 от 05.06.2024</t>
  </si>
  <si>
    <t xml:space="preserve">64.СО.01.000.М.000005.06.24 от 05.06.24.  </t>
  </si>
  <si>
    <t>64.СО.01.000.М.000006.06.24 от 05.06.2024</t>
  </si>
  <si>
    <t xml:space="preserve">СЗ.04.М.0000010.06.24 от 05.06.2024 </t>
  </si>
  <si>
    <t>74.14.04.000.М.000008.06.24 от 06.06.2025</t>
  </si>
  <si>
    <t>54.НЖ.23.0000.М.000022.06.24 от 03.06.2024</t>
  </si>
  <si>
    <t xml:space="preserve">54.НЖ.23.0000.М.000023.06.24 от 06.06.2024. </t>
  </si>
  <si>
    <t>24.55.01.000.М.000003.06.24 от 05.06.2024</t>
  </si>
  <si>
    <t>24.55.01.000.М.000001.06.24 от 05.06.2024</t>
  </si>
  <si>
    <t>24.55.01.000.М.000002.06.24 от 05.06.2024.</t>
  </si>
  <si>
    <t>19.03.07.000.М.000001.06.24. от 05.06.2024</t>
  </si>
  <si>
    <t>75.ЗД.25.000М.000014.06.24 от 06.06.2024</t>
  </si>
  <si>
    <t>77.ОМ.04.000.М.000019.06.24 от 06.06.2024</t>
  </si>
  <si>
    <t xml:space="preserve">68.ОМ.02.000.М.000004.06.24 от 06.06.2024 </t>
  </si>
  <si>
    <t>36.ДЦ.06.000.М.000023.06.24 от 07.06.2024</t>
  </si>
  <si>
    <t>36ДЦ.06.000.М.000022.0524 от 31.05.2024</t>
  </si>
  <si>
    <t>24.05.2024 №27.ДО.01.000.М.000010.05.24;</t>
  </si>
  <si>
    <t>75.ЗД.25.000019.06.24 от 11.06.2024</t>
  </si>
  <si>
    <t>75.ЗД.25.000016.06.24 от 11.06.2024.</t>
  </si>
  <si>
    <t>64.СО.01.000.М000007.06.24 от 07.06.24</t>
  </si>
  <si>
    <t>26.МФ.01.000.М.000005.06.24</t>
  </si>
  <si>
    <t>26.МФ.01.000.М.000006.06.24</t>
  </si>
  <si>
    <t>63.ЖД.01.000.М.000029.06.24 от 05.06.2024</t>
  </si>
  <si>
    <t>63.ЖД.01.000.М.000030.06.24 от 05.06.2024</t>
  </si>
  <si>
    <t>63.ЖД.01.000.М.000031.06.24 от 05.06.2024</t>
  </si>
  <si>
    <t>45.0-7.03.000.М000004.06.24 от 13.06.24</t>
  </si>
  <si>
    <t>38.ЖЦ.02.000.М.000021.05.24 от 13.06.2024.</t>
  </si>
  <si>
    <t>38.ЖЦ.02.000.М.000022.05.24 от 13.06.2024.</t>
  </si>
  <si>
    <t>22.04.03.000.М.000006.07.23 от 04.07.2023</t>
  </si>
  <si>
    <t>54.НЖ.23.000.М.000026.06.2024 от 13.06.2024</t>
  </si>
  <si>
    <t>№ 75.ЗД.25.000М.000020.06.24 от 13.06.2024</t>
  </si>
  <si>
    <t>61.97.11.000.М.000019.06.24 от 14.06.2024</t>
  </si>
  <si>
    <t>68.ОМ.02.000.М.000010.06.24 от 14.06.2024</t>
  </si>
  <si>
    <t>75.ЗД.25.000М.000023.06.24 от 19.06.2024</t>
  </si>
  <si>
    <t>23.ДГ.03.000.М.000011.05.24 от 28.05.2024</t>
  </si>
  <si>
    <t xml:space="preserve">77.ОМ.04.000.М.000020.06.24 от 21.06.2024
 </t>
  </si>
  <si>
    <t>03.08-23.08.2024</t>
  </si>
  <si>
    <t>11.07-31.07.2024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</si>
</sst>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0"/>
      <name val="Arial Cyr"/>
      <charset val="204"/>
    </font>
    <font>
      <sz val="14"/>
      <color indexed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0" borderId="0"/>
    <xf numFmtId="0" fontId="8" fillId="0" borderId="0"/>
    <xf numFmtId="0" fontId="18" fillId="0" borderId="0"/>
  </cellStyleXfs>
  <cellXfs count="142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14" fontId="2" fillId="5" borderId="11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3" xfId="0" applyFont="1" applyBorder="1" applyAlignment="1">
      <alignment horizontal="center" vertical="center"/>
    </xf>
    <xf numFmtId="0" fontId="2" fillId="5" borderId="0" xfId="0" applyFont="1" applyFill="1" applyAlignment="1">
      <alignment horizontal="justify" vertical="center"/>
    </xf>
    <xf numFmtId="0" fontId="5" fillId="5" borderId="11" xfId="0" applyFont="1" applyFill="1" applyBorder="1" applyAlignment="1">
      <alignment horizontal="justify" vertical="top" wrapText="1"/>
    </xf>
    <xf numFmtId="0" fontId="5" fillId="5" borderId="3" xfId="0" applyFont="1" applyFill="1" applyBorder="1" applyAlignment="1">
      <alignment horizontal="justify" vertical="top"/>
    </xf>
    <xf numFmtId="0" fontId="1" fillId="5" borderId="11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 wrapText="1"/>
    </xf>
    <xf numFmtId="14" fontId="1" fillId="5" borderId="11" xfId="0" applyNumberFormat="1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justify" vertical="top"/>
    </xf>
    <xf numFmtId="14" fontId="16" fillId="5" borderId="11" xfId="0" applyNumberFormat="1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justify" vertical="top" wrapText="1"/>
    </xf>
    <xf numFmtId="0" fontId="5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 vertical="top"/>
    </xf>
    <xf numFmtId="0" fontId="1" fillId="5" borderId="3" xfId="0" applyNumberFormat="1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14" fontId="1" fillId="5" borderId="3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justify" vertical="center"/>
    </xf>
    <xf numFmtId="0" fontId="14" fillId="5" borderId="3" xfId="0" applyFont="1" applyFill="1" applyBorder="1" applyAlignment="1">
      <alignment horizontal="justify" vertical="center"/>
    </xf>
    <xf numFmtId="0" fontId="14" fillId="5" borderId="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justify" vertical="center"/>
    </xf>
    <xf numFmtId="0" fontId="1" fillId="5" borderId="0" xfId="0" applyFont="1" applyFill="1" applyAlignment="1">
      <alignment horizontal="left" vertical="top"/>
    </xf>
    <xf numFmtId="14" fontId="17" fillId="5" borderId="13" xfId="0" applyNumberFormat="1" applyFont="1" applyFill="1" applyBorder="1" applyAlignment="1">
      <alignment horizontal="center" vertical="top" wrapText="1"/>
    </xf>
    <xf numFmtId="14" fontId="17" fillId="5" borderId="0" xfId="0" applyNumberFormat="1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justify" vertical="center"/>
    </xf>
    <xf numFmtId="14" fontId="7" fillId="5" borderId="11" xfId="0" applyNumberFormat="1" applyFont="1" applyFill="1" applyBorder="1" applyAlignment="1">
      <alignment horizontal="center" vertical="top" wrapText="1"/>
    </xf>
    <xf numFmtId="0" fontId="7" fillId="5" borderId="0" xfId="0" applyFont="1" applyFill="1" applyAlignment="1">
      <alignment horizontal="justify" vertical="top"/>
    </xf>
    <xf numFmtId="0" fontId="15" fillId="5" borderId="0" xfId="0" applyFont="1" applyFill="1" applyAlignment="1">
      <alignment horizontal="justify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justify" vertical="top" wrapText="1"/>
    </xf>
    <xf numFmtId="0" fontId="4" fillId="5" borderId="3" xfId="0" applyFont="1" applyFill="1" applyBorder="1" applyAlignment="1">
      <alignment horizontal="justify" vertical="top" wrapText="1"/>
    </xf>
    <xf numFmtId="0" fontId="4" fillId="5" borderId="3" xfId="0" applyFont="1" applyFill="1" applyBorder="1" applyAlignment="1">
      <alignment vertical="top" wrapText="1"/>
    </xf>
    <xf numFmtId="0" fontId="4" fillId="5" borderId="11" xfId="0" applyFont="1" applyFill="1" applyBorder="1" applyAlignment="1">
      <alignment horizontal="center" vertical="center" wrapText="1"/>
    </xf>
    <xf numFmtId="14" fontId="4" fillId="5" borderId="1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top" wrapText="1"/>
    </xf>
    <xf numFmtId="14" fontId="4" fillId="5" borderId="3" xfId="0" applyNumberFormat="1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top" wrapText="1"/>
    </xf>
    <xf numFmtId="0" fontId="4" fillId="5" borderId="11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14" fontId="19" fillId="5" borderId="3" xfId="0" applyNumberFormat="1" applyFont="1" applyFill="1" applyBorder="1" applyAlignment="1">
      <alignment horizontal="center" vertical="center" wrapText="1"/>
    </xf>
    <xf numFmtId="14" fontId="19" fillId="5" borderId="11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top"/>
    </xf>
    <xf numFmtId="0" fontId="2" fillId="3" borderId="5" xfId="0" applyNumberFormat="1" applyFont="1" applyFill="1" applyBorder="1" applyAlignment="1" applyProtection="1">
      <alignment vertical="center" wrapText="1"/>
    </xf>
    <xf numFmtId="0" fontId="5" fillId="5" borderId="11" xfId="0" applyFont="1" applyFill="1" applyBorder="1" applyAlignment="1">
      <alignment vertical="top" wrapText="1"/>
    </xf>
    <xf numFmtId="0" fontId="4" fillId="5" borderId="11" xfId="0" applyFont="1" applyFill="1" applyBorder="1" applyAlignment="1">
      <alignment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5" borderId="0" xfId="0" applyFont="1" applyFill="1" applyAlignment="1">
      <alignment horizontal="justify" vertical="center"/>
    </xf>
    <xf numFmtId="0" fontId="4" fillId="5" borderId="0" xfId="0" applyFont="1" applyFill="1" applyAlignment="1">
      <alignment horizontal="justify" vertical="top"/>
    </xf>
    <xf numFmtId="0" fontId="4" fillId="2" borderId="0" xfId="0" applyFont="1" applyFill="1" applyAlignment="1">
      <alignment horizontal="justify" vertical="center"/>
    </xf>
    <xf numFmtId="0" fontId="4" fillId="5" borderId="0" xfId="0" applyFont="1" applyFill="1" applyAlignment="1">
      <alignment horizontal="left" vertical="top"/>
    </xf>
    <xf numFmtId="49" fontId="19" fillId="5" borderId="3" xfId="0" applyNumberFormat="1" applyFont="1" applyFill="1" applyBorder="1" applyAlignment="1">
      <alignment horizontal="left" vertical="top" wrapText="1"/>
    </xf>
    <xf numFmtId="14" fontId="19" fillId="7" borderId="3" xfId="1" applyNumberFormat="1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justify" vertical="top"/>
    </xf>
    <xf numFmtId="0" fontId="4" fillId="5" borderId="0" xfId="0" applyFont="1" applyFill="1" applyBorder="1" applyAlignment="1">
      <alignment horizontal="justify" vertical="top"/>
    </xf>
    <xf numFmtId="14" fontId="19" fillId="7" borderId="11" xfId="1" applyNumberFormat="1" applyFont="1" applyFill="1" applyBorder="1" applyAlignment="1">
      <alignment horizontal="center" vertical="top" wrapText="1"/>
    </xf>
    <xf numFmtId="0" fontId="11" fillId="4" borderId="4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14" fontId="4" fillId="6" borderId="11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justify" vertical="top" wrapText="1"/>
    </xf>
    <xf numFmtId="0" fontId="5" fillId="3" borderId="11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justify" vertical="top"/>
    </xf>
    <xf numFmtId="0" fontId="5" fillId="3" borderId="3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 wrapText="1"/>
    </xf>
    <xf numFmtId="14" fontId="1" fillId="3" borderId="11" xfId="0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justify" vertical="center"/>
    </xf>
    <xf numFmtId="0" fontId="3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justify" vertical="top" wrapText="1"/>
    </xf>
    <xf numFmtId="0" fontId="4" fillId="3" borderId="11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 wrapText="1"/>
    </xf>
    <xf numFmtId="14" fontId="4" fillId="3" borderId="11" xfId="0" applyNumberFormat="1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wrapText="1"/>
    </xf>
    <xf numFmtId="14" fontId="4" fillId="3" borderId="3" xfId="0" applyNumberFormat="1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14" fontId="4" fillId="5" borderId="11" xfId="0" applyNumberFormat="1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14" fontId="4" fillId="8" borderId="3" xfId="0" applyNumberFormat="1" applyFont="1" applyFill="1" applyBorder="1" applyAlignment="1">
      <alignment horizontal="center" vertical="top" wrapText="1"/>
    </xf>
    <xf numFmtId="49" fontId="12" fillId="6" borderId="12" xfId="0" applyNumberFormat="1" applyFont="1" applyFill="1" applyBorder="1" applyAlignment="1">
      <alignment horizontal="center" vertical="center"/>
    </xf>
    <xf numFmtId="49" fontId="12" fillId="6" borderId="6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</cellXfs>
  <cellStyles count="5">
    <cellStyle name="Excel Built-in Normal" xfId="1"/>
    <cellStyle name="Excel Built-in Normal 1" xfId="3"/>
    <cellStyle name="Обычный" xfId="0" builtinId="0"/>
    <cellStyle name="Обычный 2" xfId="2"/>
    <cellStyle name="Обычный 4" xfId="4"/>
  </cellStyles>
  <dxfs count="0"/>
  <tableStyles count="0" defaultTableStyle="TableStyleMedium9" defaultPivotStyle="PivotStyleLight16"/>
  <colors>
    <mruColors>
      <color rgb="FFFFCCFF"/>
      <color rgb="FF251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9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0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1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21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31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32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33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42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43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44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53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54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55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64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65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66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75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76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77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86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87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88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98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99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08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09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10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18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19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20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21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29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30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31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32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40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41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42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43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51" name="Text Box 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52" name="Text Box 16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53" name="Text Box 17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54" name="Text Box 18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85</xdr:row>
      <xdr:rowOff>44196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16659225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58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64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65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73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74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75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76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77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85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86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87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88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95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96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97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98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199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02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04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06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07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08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09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10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16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17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18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19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20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21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26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27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28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29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30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31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32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39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40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41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42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43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46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48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50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51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52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53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54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57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61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62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63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64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65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69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70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72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74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75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76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83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84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85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86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87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90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91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94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95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96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97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98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305" name="Text Box 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306" name="Text Box 16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307" name="Text Box 17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308" name="Text Box 18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86</xdr:row>
      <xdr:rowOff>196596</xdr:rowOff>
    </xdr:to>
    <xdr:sp macro="" textlink="">
      <xdr:nvSpPr>
        <xdr:cNvPr id="309" name="Text Box 19"/>
        <xdr:cNvSpPr txBox="1">
          <a:spLocks noChangeArrowheads="1"/>
        </xdr:cNvSpPr>
      </xdr:nvSpPr>
      <xdr:spPr bwMode="auto">
        <a:xfrm>
          <a:off x="16659225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16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17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18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19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20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27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28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29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30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31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38" name="Text Box 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39" name="Text Box 1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40" name="Text Box 1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41" name="Text Box 18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42" name="Text Box 19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49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50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51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52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53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61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62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63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64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68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71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72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73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74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75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78" name="Text Box 3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81" name="Text Box 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82" name="Text Box 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83" name="Text Box 1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84" name="Text Box 1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85" name="Text Box 18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386" name="Text Box 19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89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90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92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93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94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95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96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397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402" name="Text Box 5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403" name="Text Box 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404" name="Text Box 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405" name="Text Box 16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406" name="Text Box 17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407" name="Text Box 18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456946</xdr:rowOff>
    </xdr:to>
    <xdr:sp macro="" textlink="">
      <xdr:nvSpPr>
        <xdr:cNvPr id="408" name="Text Box 19"/>
        <xdr:cNvSpPr txBox="1">
          <a:spLocks noChangeArrowheads="1"/>
        </xdr:cNvSpPr>
      </xdr:nvSpPr>
      <xdr:spPr bwMode="auto">
        <a:xfrm>
          <a:off x="16659225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13" name="Text Box 5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15" name="Text Box 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16" name="Text Box 1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17" name="Text Box 1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18" name="Text Box 18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19" name="Text Box 19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26" name="Text Box 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27" name="Text Box 16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28" name="Text Box 17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29" name="Text Box 18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87</xdr:row>
      <xdr:rowOff>466471</xdr:rowOff>
    </xdr:to>
    <xdr:sp macro="" textlink="">
      <xdr:nvSpPr>
        <xdr:cNvPr id="430" name="Text Box 19"/>
        <xdr:cNvSpPr txBox="1">
          <a:spLocks noChangeArrowheads="1"/>
        </xdr:cNvSpPr>
      </xdr:nvSpPr>
      <xdr:spPr bwMode="auto">
        <a:xfrm>
          <a:off x="16659225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35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37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38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39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40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41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46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48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50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51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52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59" name="Text Box 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60" name="Text Box 16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61" name="Text Box 17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62" name="Text Box 18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83</xdr:row>
      <xdr:rowOff>209296</xdr:rowOff>
    </xdr:to>
    <xdr:sp macro="" textlink="">
      <xdr:nvSpPr>
        <xdr:cNvPr id="463" name="Text Box 19"/>
        <xdr:cNvSpPr txBox="1">
          <a:spLocks noChangeArrowheads="1"/>
        </xdr:cNvSpPr>
      </xdr:nvSpPr>
      <xdr:spPr bwMode="auto">
        <a:xfrm>
          <a:off x="16659225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468" name="Text Box 5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470" name="Text Box 7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471" name="Text Box 16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472" name="Text Box 17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473" name="Text Box 18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474" name="Text Box 19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479" name="Text Box 5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481" name="Text Box 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482" name="Text Box 1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483" name="Text Box 1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484" name="Text Box 18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485" name="Text Box 19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490" name="Text Box 5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492" name="Text Box 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493" name="Text Box 1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494" name="Text Box 1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495" name="Text Box 18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496" name="Text Box 19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04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05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06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07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512" name="Text Box 5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513" name="Text Box 6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514" name="Text Box 7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515" name="Text Box 16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516" name="Text Box 17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517" name="Text Box 18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196596</xdr:rowOff>
    </xdr:to>
    <xdr:sp macro="" textlink="">
      <xdr:nvSpPr>
        <xdr:cNvPr id="518" name="Text Box 19"/>
        <xdr:cNvSpPr txBox="1">
          <a:spLocks noChangeArrowheads="1"/>
        </xdr:cNvSpPr>
      </xdr:nvSpPr>
      <xdr:spPr bwMode="auto">
        <a:xfrm>
          <a:off x="16659225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22" name="Text Box 4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23" name="Text Box 5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24" name="Text Box 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25" name="Text Box 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26" name="Text Box 1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27" name="Text Box 1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28" name="Text Box 18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29" name="Text Box 19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37" name="Text Box 1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38" name="Text Box 1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39" name="Text Box 18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40" name="Text Box 19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45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47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48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49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50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51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54" name="Text Box 3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55" name="Text Box 4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56" name="Text Box 5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58" name="Text Box 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59" name="Text Box 16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60" name="Text Box 17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61" name="Text Box 18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114300</xdr:colOff>
      <xdr:row>89</xdr:row>
      <xdr:rowOff>202946</xdr:rowOff>
    </xdr:to>
    <xdr:sp macro="" textlink="">
      <xdr:nvSpPr>
        <xdr:cNvPr id="562" name="Text Box 19"/>
        <xdr:cNvSpPr txBox="1">
          <a:spLocks noChangeArrowheads="1"/>
        </xdr:cNvSpPr>
      </xdr:nvSpPr>
      <xdr:spPr bwMode="auto">
        <a:xfrm>
          <a:off x="16659225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65" name="Text Box 3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67" name="Text Box 5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68" name="Text Box 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69" name="Text Box 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70" name="Text Box 1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71" name="Text Box 1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72" name="Text Box 18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73" name="Text Box 19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77" name="Text Box 4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78" name="Text Box 5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80" name="Text Box 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81" name="Text Box 16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82" name="Text Box 17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83" name="Text Box 18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314071</xdr:rowOff>
    </xdr:to>
    <xdr:sp macro="" textlink="">
      <xdr:nvSpPr>
        <xdr:cNvPr id="584" name="Text Box 19"/>
        <xdr:cNvSpPr txBox="1">
          <a:spLocks noChangeArrowheads="1"/>
        </xdr:cNvSpPr>
      </xdr:nvSpPr>
      <xdr:spPr bwMode="auto">
        <a:xfrm>
          <a:off x="16659225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91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92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93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94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95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599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00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02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03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04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05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06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10" name="Text Box 4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11" name="Text Box 5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13" name="Text Box 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14" name="Text Box 16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15" name="Text Box 17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16" name="Text Box 18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114300</xdr:colOff>
      <xdr:row>84</xdr:row>
      <xdr:rowOff>317246</xdr:rowOff>
    </xdr:to>
    <xdr:sp macro="" textlink="">
      <xdr:nvSpPr>
        <xdr:cNvPr id="617" name="Text Box 19"/>
        <xdr:cNvSpPr txBox="1">
          <a:spLocks noChangeArrowheads="1"/>
        </xdr:cNvSpPr>
      </xdr:nvSpPr>
      <xdr:spPr bwMode="auto">
        <a:xfrm>
          <a:off x="16659225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22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23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24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25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26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27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28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33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34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35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36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37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38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39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42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43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44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45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46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47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48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49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50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55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56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57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58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59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60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61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65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66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67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68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69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70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71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72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77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79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80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81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82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83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86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87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88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89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90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91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92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93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94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98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699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01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02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03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04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05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08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10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12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13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14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15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16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20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21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22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23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24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25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26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27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30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31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32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34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35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36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37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38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42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43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45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46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47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48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49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52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53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56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57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58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59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60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64" name="Text Box 4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65" name="Text Box 5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66" name="Text Box 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67" name="Text Box 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68" name="Text Box 16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69" name="Text Box 17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70" name="Text Box 18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85</xdr:row>
      <xdr:rowOff>44196</xdr:rowOff>
    </xdr:to>
    <xdr:sp macro="" textlink="">
      <xdr:nvSpPr>
        <xdr:cNvPr id="771" name="Text Box 19"/>
        <xdr:cNvSpPr txBox="1">
          <a:spLocks noChangeArrowheads="1"/>
        </xdr:cNvSpPr>
      </xdr:nvSpPr>
      <xdr:spPr bwMode="auto">
        <a:xfrm>
          <a:off x="723900" y="4049077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74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75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78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79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80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81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82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85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86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87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88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89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90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91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92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93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96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97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98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00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01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02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03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04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07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08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09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10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11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12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13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14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15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18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19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20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21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22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23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24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25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26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29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30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31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32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33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34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35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36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37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40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42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44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45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46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47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48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51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52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53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54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55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56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57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58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59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62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63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64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66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67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68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69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70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74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75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76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77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78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79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80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81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84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85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88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89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90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91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92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95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96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97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899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00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01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02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03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07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08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10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11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12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13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14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17" name="Text Box 3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18" name="Text Box 4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19" name="Text Box 5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20" name="Text Box 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21" name="Text Box 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22" name="Text Box 16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23" name="Text Box 17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24" name="Text Box 18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86</xdr:row>
      <xdr:rowOff>196596</xdr:rowOff>
    </xdr:to>
    <xdr:sp macro="" textlink="">
      <xdr:nvSpPr>
        <xdr:cNvPr id="925" name="Text Box 19"/>
        <xdr:cNvSpPr txBox="1">
          <a:spLocks noChangeArrowheads="1"/>
        </xdr:cNvSpPr>
      </xdr:nvSpPr>
      <xdr:spPr bwMode="auto">
        <a:xfrm>
          <a:off x="723900" y="40490775"/>
          <a:ext cx="114300" cy="57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27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28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29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30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31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32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33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34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35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36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39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40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41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42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43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44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45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46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47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50" name="Text Box 3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51" name="Text Box 4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52" name="Text Box 5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54" name="Text Box 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55" name="Text Box 1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56" name="Text Box 1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57" name="Text Box 18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58" name="Text Box 19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962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963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965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966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967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968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969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74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76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77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78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79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80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83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84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85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87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88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89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90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991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94" name="Text Box 3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95" name="Text Box 4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96" name="Text Box 5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97" name="Text Box 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98" name="Text Box 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999" name="Text Box 1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00" name="Text Box 1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01" name="Text Box 18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02" name="Text Box 19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05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06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07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09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10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11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12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13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1016" name="Text Box 3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1017" name="Text Box 4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1019" name="Text Box 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1020" name="Text Box 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1021" name="Text Box 16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1022" name="Text Box 17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1023" name="Text Box 18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456946</xdr:rowOff>
    </xdr:to>
    <xdr:sp macro="" textlink="">
      <xdr:nvSpPr>
        <xdr:cNvPr id="1024" name="Text Box 19"/>
        <xdr:cNvSpPr txBox="1">
          <a:spLocks noChangeArrowheads="1"/>
        </xdr:cNvSpPr>
      </xdr:nvSpPr>
      <xdr:spPr bwMode="auto">
        <a:xfrm>
          <a:off x="723900" y="404907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32" name="Text Box 1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33" name="Text Box 1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34" name="Text Box 18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35" name="Text Box 19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40" name="Text Box 5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41" name="Text Box 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42" name="Text Box 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43" name="Text Box 16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44" name="Text Box 17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45" name="Text Box 18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87</xdr:row>
      <xdr:rowOff>466471</xdr:rowOff>
    </xdr:to>
    <xdr:sp macro="" textlink="">
      <xdr:nvSpPr>
        <xdr:cNvPr id="1046" name="Text Box 19"/>
        <xdr:cNvSpPr txBox="1">
          <a:spLocks noChangeArrowheads="1"/>
        </xdr:cNvSpPr>
      </xdr:nvSpPr>
      <xdr:spPr bwMode="auto">
        <a:xfrm>
          <a:off x="723900" y="40490775"/>
          <a:ext cx="114300" cy="122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49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50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51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53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54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55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56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57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61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62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64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65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66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67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68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70" name="Text Box 2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71" name="Text Box 3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72" name="Text Box 4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73" name="Text Box 5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75" name="Text Box 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76" name="Text Box 16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77" name="Text Box 17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78" name="Text Box 18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83</xdr:row>
      <xdr:rowOff>209296</xdr:rowOff>
    </xdr:to>
    <xdr:sp macro="" textlink="">
      <xdr:nvSpPr>
        <xdr:cNvPr id="1079" name="Text Box 19"/>
        <xdr:cNvSpPr txBox="1">
          <a:spLocks noChangeArrowheads="1"/>
        </xdr:cNvSpPr>
      </xdr:nvSpPr>
      <xdr:spPr bwMode="auto">
        <a:xfrm>
          <a:off x="723900" y="3847147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082" name="Text Box 3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083" name="Text Box 4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084" name="Text Box 5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085" name="Text Box 6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086" name="Text Box 7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087" name="Text Box 16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088" name="Text Box 17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089" name="Text Box 18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090" name="Text Box 19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093" name="Text Box 3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094" name="Text Box 4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095" name="Text Box 5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096" name="Text Box 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097" name="Text Box 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098" name="Text Box 1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099" name="Text Box 1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00" name="Text Box 18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01" name="Text Box 19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04" name="Text Box 3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05" name="Text Box 4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06" name="Text Box 5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07" name="Text Box 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08" name="Text Box 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09" name="Text Box 1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10" name="Text Box 1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11" name="Text Box 18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12" name="Text Box 19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15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16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18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19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20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21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22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23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127" name="Text Box 4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128" name="Text Box 5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129" name="Text Box 6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130" name="Text Box 7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131" name="Text Box 16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132" name="Text Box 17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133" name="Text Box 18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196596</xdr:rowOff>
    </xdr:to>
    <xdr:sp macro="" textlink="">
      <xdr:nvSpPr>
        <xdr:cNvPr id="1134" name="Text Box 19"/>
        <xdr:cNvSpPr txBox="1">
          <a:spLocks noChangeArrowheads="1"/>
        </xdr:cNvSpPr>
      </xdr:nvSpPr>
      <xdr:spPr bwMode="auto">
        <a:xfrm>
          <a:off x="723900" y="40490775"/>
          <a:ext cx="114300" cy="1834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37" name="Text Box 3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42" name="Text Box 1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43" name="Text Box 1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44" name="Text Box 18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45" name="Text Box 19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48" name="Text Box 3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49" name="Text Box 4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50" name="Text Box 5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51" name="Text Box 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52" name="Text Box 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53" name="Text Box 1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54" name="Text Box 1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55" name="Text Box 18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56" name="Text Box 19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59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60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63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64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65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66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167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69" name="Text Box 2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70" name="Text Box 3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71" name="Text Box 4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72" name="Text Box 5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74" name="Text Box 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75" name="Text Box 16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76" name="Text Box 17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77" name="Text Box 18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114300</xdr:colOff>
      <xdr:row>89</xdr:row>
      <xdr:rowOff>202946</xdr:rowOff>
    </xdr:to>
    <xdr:sp macro="" textlink="">
      <xdr:nvSpPr>
        <xdr:cNvPr id="1178" name="Text Box 19"/>
        <xdr:cNvSpPr txBox="1">
          <a:spLocks noChangeArrowheads="1"/>
        </xdr:cNvSpPr>
      </xdr:nvSpPr>
      <xdr:spPr bwMode="auto">
        <a:xfrm>
          <a:off x="723900" y="40490775"/>
          <a:ext cx="114300" cy="1841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82" name="Text Box 4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83" name="Text Box 5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84" name="Text Box 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85" name="Text Box 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86" name="Text Box 1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87" name="Text Box 1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88" name="Text Box 18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89" name="Text Box 19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93" name="Text Box 4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94" name="Text Box 5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95" name="Text Box 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96" name="Text Box 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97" name="Text Box 16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98" name="Text Box 17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199" name="Text Box 18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314071</xdr:rowOff>
    </xdr:to>
    <xdr:sp macro="" textlink="">
      <xdr:nvSpPr>
        <xdr:cNvPr id="1200" name="Text Box 19"/>
        <xdr:cNvSpPr txBox="1">
          <a:spLocks noChangeArrowheads="1"/>
        </xdr:cNvSpPr>
      </xdr:nvSpPr>
      <xdr:spPr bwMode="auto">
        <a:xfrm>
          <a:off x="723900" y="3847147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05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07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08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09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10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11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13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14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15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16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18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19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20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21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22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25" name="Text Box 3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26" name="Text Box 4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27" name="Text Box 5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28" name="Text Box 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29" name="Text Box 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30" name="Text Box 16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31" name="Text Box 17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32" name="Text Box 18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114300</xdr:colOff>
      <xdr:row>84</xdr:row>
      <xdr:rowOff>317246</xdr:rowOff>
    </xdr:to>
    <xdr:sp macro="" textlink="">
      <xdr:nvSpPr>
        <xdr:cNvPr id="1233" name="Text Box 19"/>
        <xdr:cNvSpPr txBox="1">
          <a:spLocks noChangeArrowheads="1"/>
        </xdr:cNvSpPr>
      </xdr:nvSpPr>
      <xdr:spPr bwMode="auto">
        <a:xfrm>
          <a:off x="723900" y="3847147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9" name="Text Box 16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0" name="Text Box 17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1" name="Text Box 18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21" name="Text Box 17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31" name="Text Box 16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32" name="Text Box 17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33" name="Text Box 18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42" name="Text Box 16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43" name="Text Box 17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44" name="Text Box 18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53" name="Text Box 16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54" name="Text Box 17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55" name="Text Box 18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64" name="Text Box 16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65" name="Text Box 17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66" name="Text Box 18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75" name="Text Box 16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76" name="Text Box 17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77" name="Text Box 18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86" name="Text Box 16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87" name="Text Box 17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88" name="Text Box 18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97" name="Text Box 16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98" name="Text Box 17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99" name="Text Box 18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1796415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08" name="Text Box 16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09" name="Text Box 17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10" name="Text Box 18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18" name="Text Box 7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19" name="Text Box 16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20" name="Text Box 17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21" name="Text Box 18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1796415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29" name="Text Box 7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30" name="Text Box 16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31" name="Text Box 17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32" name="Text Box 18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40" name="Text Box 7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41" name="Text Box 16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42" name="Text Box 17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43" name="Text Box 18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51" name="Text Box 7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52" name="Text Box 16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53" name="Text Box 17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54" name="Text Box 18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87</xdr:row>
      <xdr:rowOff>44196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1796415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58" name="Text Box 3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64" name="Text Box 17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65" name="Text Box 18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73" name="Text Box 7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74" name="Text Box 16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75" name="Text Box 17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76" name="Text Box 18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77" name="Text Box 19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85" name="Text Box 16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86" name="Text Box 17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87" name="Text Box 18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88" name="Text Box 19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95" name="Text Box 7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96" name="Text Box 16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97" name="Text Box 17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98" name="Text Box 18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199" name="Text Box 19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02" name="Text Box 3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04" name="Text Box 5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06" name="Text Box 7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07" name="Text Box 16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08" name="Text Box 17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09" name="Text Box 18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10" name="Text Box 19"/>
        <xdr:cNvSpPr txBox="1">
          <a:spLocks noChangeArrowheads="1"/>
        </xdr:cNvSpPr>
      </xdr:nvSpPr>
      <xdr:spPr bwMode="auto">
        <a:xfrm>
          <a:off x="1796415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16" name="Text Box 6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17" name="Text Box 7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18" name="Text Box 16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19" name="Text Box 17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20" name="Text Box 18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21" name="Text Box 19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26" name="Text Box 5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27" name="Text Box 6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28" name="Text Box 7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29" name="Text Box 16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30" name="Text Box 17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31" name="Text Box 18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32" name="Text Box 19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39" name="Text Box 7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40" name="Text Box 16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41" name="Text Box 17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42" name="Text Box 18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43" name="Text Box 19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46" name="Text Box 3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48" name="Text Box 5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50" name="Text Box 7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51" name="Text Box 16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52" name="Text Box 17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53" name="Text Box 18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54" name="Text Box 19"/>
        <xdr:cNvSpPr txBox="1">
          <a:spLocks noChangeArrowheads="1"/>
        </xdr:cNvSpPr>
      </xdr:nvSpPr>
      <xdr:spPr bwMode="auto">
        <a:xfrm>
          <a:off x="1796415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57" name="Text Box 3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61" name="Text Box 7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62" name="Text Box 16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63" name="Text Box 17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64" name="Text Box 18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65" name="Text Box 19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69" name="Text Box 4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70" name="Text Box 5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72" name="Text Box 7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73" name="Text Box 16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74" name="Text Box 17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75" name="Text Box 18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76" name="Text Box 19"/>
        <xdr:cNvSpPr txBox="1">
          <a:spLocks noChangeArrowheads="1"/>
        </xdr:cNvSpPr>
      </xdr:nvSpPr>
      <xdr:spPr bwMode="auto">
        <a:xfrm>
          <a:off x="1796415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83" name="Text Box 7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84" name="Text Box 16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85" name="Text Box 17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86" name="Text Box 18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87" name="Text Box 19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90" name="Text Box 3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91" name="Text Box 4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94" name="Text Box 7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95" name="Text Box 16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96" name="Text Box 17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97" name="Text Box 18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98" name="Text Box 19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305" name="Text Box 7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306" name="Text Box 16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307" name="Text Box 17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308" name="Text Box 18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196596</xdr:rowOff>
    </xdr:to>
    <xdr:sp macro="" textlink="">
      <xdr:nvSpPr>
        <xdr:cNvPr id="309" name="Text Box 19"/>
        <xdr:cNvSpPr txBox="1">
          <a:spLocks noChangeArrowheads="1"/>
        </xdr:cNvSpPr>
      </xdr:nvSpPr>
      <xdr:spPr bwMode="auto">
        <a:xfrm>
          <a:off x="1796415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16" name="Text Box 7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17" name="Text Box 16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18" name="Text Box 17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19" name="Text Box 18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20" name="Text Box 19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27" name="Text Box 7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28" name="Text Box 16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29" name="Text Box 17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30" name="Text Box 18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31" name="Text Box 19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38" name="Text Box 7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39" name="Text Box 16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40" name="Text Box 17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41" name="Text Box 18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42" name="Text Box 19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49" name="Text Box 7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50" name="Text Box 16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51" name="Text Box 17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52" name="Text Box 18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53" name="Text Box 19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60" name="Text Box 7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61" name="Text Box 16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62" name="Text Box 17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63" name="Text Box 18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64" name="Text Box 19"/>
        <xdr:cNvSpPr txBox="1">
          <a:spLocks noChangeArrowheads="1"/>
        </xdr:cNvSpPr>
      </xdr:nvSpPr>
      <xdr:spPr bwMode="auto">
        <a:xfrm>
          <a:off x="1796415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68" name="Text Box 4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71" name="Text Box 7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72" name="Text Box 16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73" name="Text Box 17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74" name="Text Box 18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75" name="Text Box 19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78" name="Text Box 3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81" name="Text Box 6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82" name="Text Box 7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83" name="Text Box 16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84" name="Text Box 17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85" name="Text Box 18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386" name="Text Box 19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89" name="Text Box 3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90" name="Text Box 4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92" name="Text Box 6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93" name="Text Box 7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94" name="Text Box 16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95" name="Text Box 17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96" name="Text Box 18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397" name="Text Box 19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402" name="Text Box 5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403" name="Text Box 6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404" name="Text Box 7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405" name="Text Box 16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406" name="Text Box 17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407" name="Text Box 18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456946</xdr:rowOff>
    </xdr:to>
    <xdr:sp macro="" textlink="">
      <xdr:nvSpPr>
        <xdr:cNvPr id="408" name="Text Box 19"/>
        <xdr:cNvSpPr txBox="1">
          <a:spLocks noChangeArrowheads="1"/>
        </xdr:cNvSpPr>
      </xdr:nvSpPr>
      <xdr:spPr bwMode="auto">
        <a:xfrm>
          <a:off x="1796415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13" name="Text Box 5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15" name="Text Box 7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16" name="Text Box 16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17" name="Text Box 17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18" name="Text Box 18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19" name="Text Box 19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26" name="Text Box 7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27" name="Text Box 16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28" name="Text Box 17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29" name="Text Box 18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89</xdr:row>
      <xdr:rowOff>466471</xdr:rowOff>
    </xdr:to>
    <xdr:sp macro="" textlink="">
      <xdr:nvSpPr>
        <xdr:cNvPr id="430" name="Text Box 19"/>
        <xdr:cNvSpPr txBox="1">
          <a:spLocks noChangeArrowheads="1"/>
        </xdr:cNvSpPr>
      </xdr:nvSpPr>
      <xdr:spPr bwMode="auto">
        <a:xfrm>
          <a:off x="1796415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35" name="Text Box 5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37" name="Text Box 7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38" name="Text Box 16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39" name="Text Box 17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40" name="Text Box 18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41" name="Text Box 19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46" name="Text Box 5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48" name="Text Box 7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50" name="Text Box 17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51" name="Text Box 18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52" name="Text Box 19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59" name="Text Box 7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60" name="Text Box 16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61" name="Text Box 17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62" name="Text Box 18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85</xdr:row>
      <xdr:rowOff>209296</xdr:rowOff>
    </xdr:to>
    <xdr:sp macro="" textlink="">
      <xdr:nvSpPr>
        <xdr:cNvPr id="463" name="Text Box 19"/>
        <xdr:cNvSpPr txBox="1">
          <a:spLocks noChangeArrowheads="1"/>
        </xdr:cNvSpPr>
      </xdr:nvSpPr>
      <xdr:spPr bwMode="auto">
        <a:xfrm>
          <a:off x="1796415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468" name="Text Box 5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470" name="Text Box 7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471" name="Text Box 16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472" name="Text Box 17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473" name="Text Box 18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474" name="Text Box 19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479" name="Text Box 5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481" name="Text Box 7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482" name="Text Box 16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483" name="Text Box 17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484" name="Text Box 18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485" name="Text Box 19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490" name="Text Box 5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492" name="Text Box 7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493" name="Text Box 16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494" name="Text Box 17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495" name="Text Box 18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496" name="Text Box 19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04" name="Text Box 16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05" name="Text Box 17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06" name="Text Box 18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07" name="Text Box 19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512" name="Text Box 5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513" name="Text Box 6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514" name="Text Box 7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515" name="Text Box 16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516" name="Text Box 17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517" name="Text Box 18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196596</xdr:rowOff>
    </xdr:to>
    <xdr:sp macro="" textlink="">
      <xdr:nvSpPr>
        <xdr:cNvPr id="518" name="Text Box 19"/>
        <xdr:cNvSpPr txBox="1">
          <a:spLocks noChangeArrowheads="1"/>
        </xdr:cNvSpPr>
      </xdr:nvSpPr>
      <xdr:spPr bwMode="auto">
        <a:xfrm>
          <a:off x="1796415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22" name="Text Box 4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23" name="Text Box 5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24" name="Text Box 6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25" name="Text Box 7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26" name="Text Box 16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27" name="Text Box 17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28" name="Text Box 18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29" name="Text Box 19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37" name="Text Box 16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38" name="Text Box 17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39" name="Text Box 18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40" name="Text Box 19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45" name="Text Box 5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47" name="Text Box 7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48" name="Text Box 16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49" name="Text Box 17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50" name="Text Box 18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51" name="Text Box 19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54" name="Text Box 3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55" name="Text Box 4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56" name="Text Box 5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58" name="Text Box 7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59" name="Text Box 16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60" name="Text Box 17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61" name="Text Box 18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91</xdr:row>
      <xdr:rowOff>202946</xdr:rowOff>
    </xdr:to>
    <xdr:sp macro="" textlink="">
      <xdr:nvSpPr>
        <xdr:cNvPr id="562" name="Text Box 19"/>
        <xdr:cNvSpPr txBox="1">
          <a:spLocks noChangeArrowheads="1"/>
        </xdr:cNvSpPr>
      </xdr:nvSpPr>
      <xdr:spPr bwMode="auto">
        <a:xfrm>
          <a:off x="1796415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65" name="Text Box 3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67" name="Text Box 5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68" name="Text Box 6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69" name="Text Box 7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70" name="Text Box 16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71" name="Text Box 17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72" name="Text Box 18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73" name="Text Box 19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77" name="Text Box 4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78" name="Text Box 5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80" name="Text Box 7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81" name="Text Box 16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82" name="Text Box 17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83" name="Text Box 18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314071</xdr:rowOff>
    </xdr:to>
    <xdr:sp macro="" textlink="">
      <xdr:nvSpPr>
        <xdr:cNvPr id="584" name="Text Box 19"/>
        <xdr:cNvSpPr txBox="1">
          <a:spLocks noChangeArrowheads="1"/>
        </xdr:cNvSpPr>
      </xdr:nvSpPr>
      <xdr:spPr bwMode="auto">
        <a:xfrm>
          <a:off x="1796415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91" name="Text Box 7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92" name="Text Box 16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93" name="Text Box 17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94" name="Text Box 18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95" name="Text Box 19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599" name="Text Box 4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00" name="Text Box 5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02" name="Text Box 7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03" name="Text Box 16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04" name="Text Box 17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05" name="Text Box 18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06" name="Text Box 19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10" name="Text Box 4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11" name="Text Box 5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13" name="Text Box 7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14" name="Text Box 16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15" name="Text Box 17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16" name="Text Box 18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114300</xdr:colOff>
      <xdr:row>86</xdr:row>
      <xdr:rowOff>317246</xdr:rowOff>
    </xdr:to>
    <xdr:sp macro="" textlink="">
      <xdr:nvSpPr>
        <xdr:cNvPr id="617" name="Text Box 19"/>
        <xdr:cNvSpPr txBox="1">
          <a:spLocks noChangeArrowheads="1"/>
        </xdr:cNvSpPr>
      </xdr:nvSpPr>
      <xdr:spPr bwMode="auto">
        <a:xfrm>
          <a:off x="1796415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22" name="Text Box 5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23" name="Text Box 6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24" name="Text Box 7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25" name="Text Box 16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26" name="Text Box 17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27" name="Text Box 18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28" name="Text Box 19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33" name="Text Box 5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34" name="Text Box 6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35" name="Text Box 7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36" name="Text Box 16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37" name="Text Box 17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38" name="Text Box 18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39" name="Text Box 19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42" name="Text Box 3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43" name="Text Box 4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44" name="Text Box 5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45" name="Text Box 6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46" name="Text Box 7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47" name="Text Box 16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48" name="Text Box 17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49" name="Text Box 18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50" name="Text Box 19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55" name="Text Box 5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56" name="Text Box 6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57" name="Text Box 7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58" name="Text Box 16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59" name="Text Box 17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60" name="Text Box 18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61" name="Text Box 19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65" name="Text Box 4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66" name="Text Box 5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67" name="Text Box 6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68" name="Text Box 7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69" name="Text Box 16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70" name="Text Box 17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71" name="Text Box 18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72" name="Text Box 19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77" name="Text Box 5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79" name="Text Box 7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80" name="Text Box 16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81" name="Text Box 17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82" name="Text Box 18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83" name="Text Box 19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86" name="Text Box 3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87" name="Text Box 4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88" name="Text Box 5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89" name="Text Box 6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90" name="Text Box 7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91" name="Text Box 16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92" name="Text Box 17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93" name="Text Box 18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94" name="Text Box 19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98" name="Text Box 4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699" name="Text Box 5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01" name="Text Box 7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02" name="Text Box 16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03" name="Text Box 17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04" name="Text Box 18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05" name="Text Box 19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08" name="Text Box 3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10" name="Text Box 5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12" name="Text Box 7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13" name="Text Box 16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14" name="Text Box 17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15" name="Text Box 18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16" name="Text Box 19"/>
        <xdr:cNvSpPr txBox="1">
          <a:spLocks noChangeArrowheads="1"/>
        </xdr:cNvSpPr>
      </xdr:nvSpPr>
      <xdr:spPr bwMode="auto">
        <a:xfrm>
          <a:off x="723900" y="19583400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20" name="Text Box 4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21" name="Text Box 5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22" name="Text Box 6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23" name="Text Box 7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24" name="Text Box 16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25" name="Text Box 17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26" name="Text Box 18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27" name="Text Box 19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30" name="Text Box 3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31" name="Text Box 4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32" name="Text Box 5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34" name="Text Box 7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35" name="Text Box 16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36" name="Text Box 17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37" name="Text Box 18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38" name="Text Box 19"/>
        <xdr:cNvSpPr txBox="1">
          <a:spLocks noChangeArrowheads="1"/>
        </xdr:cNvSpPr>
      </xdr:nvSpPr>
      <xdr:spPr bwMode="auto">
        <a:xfrm>
          <a:off x="723900" y="281654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42" name="Text Box 4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43" name="Text Box 5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45" name="Text Box 7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46" name="Text Box 16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47" name="Text Box 17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48" name="Text Box 18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49" name="Text Box 19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52" name="Text Box 3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53" name="Text Box 4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56" name="Text Box 7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57" name="Text Box 16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58" name="Text Box 17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59" name="Text Box 18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60" name="Text Box 19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64" name="Text Box 4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65" name="Text Box 5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66" name="Text Box 6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67" name="Text Box 7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68" name="Text Box 16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69" name="Text Box 17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70" name="Text Box 18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87</xdr:row>
      <xdr:rowOff>44196</xdr:rowOff>
    </xdr:to>
    <xdr:sp macro="" textlink="">
      <xdr:nvSpPr>
        <xdr:cNvPr id="771" name="Text Box 19"/>
        <xdr:cNvSpPr txBox="1">
          <a:spLocks noChangeArrowheads="1"/>
        </xdr:cNvSpPr>
      </xdr:nvSpPr>
      <xdr:spPr bwMode="auto">
        <a:xfrm>
          <a:off x="723900" y="5953125"/>
          <a:ext cx="114300" cy="44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74" name="Text Box 3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75" name="Text Box 4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78" name="Text Box 7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79" name="Text Box 16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80" name="Text Box 17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81" name="Text Box 18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82" name="Text Box 19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85" name="Text Box 3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86" name="Text Box 4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87" name="Text Box 5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88" name="Text Box 6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89" name="Text Box 7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90" name="Text Box 16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91" name="Text Box 17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92" name="Text Box 18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93" name="Text Box 19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96" name="Text Box 3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97" name="Text Box 4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98" name="Text Box 5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00" name="Text Box 7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01" name="Text Box 16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02" name="Text Box 17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03" name="Text Box 18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04" name="Text Box 19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07" name="Text Box 3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08" name="Text Box 4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09" name="Text Box 5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10" name="Text Box 6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11" name="Text Box 7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12" name="Text Box 16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13" name="Text Box 17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14" name="Text Box 18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15" name="Text Box 19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18" name="Text Box 3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19" name="Text Box 4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20" name="Text Box 5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21" name="Text Box 6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22" name="Text Box 7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23" name="Text Box 16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24" name="Text Box 17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25" name="Text Box 18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26" name="Text Box 19"/>
        <xdr:cNvSpPr txBox="1">
          <a:spLocks noChangeArrowheads="1"/>
        </xdr:cNvSpPr>
      </xdr:nvSpPr>
      <xdr:spPr bwMode="auto">
        <a:xfrm>
          <a:off x="723900" y="19583400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29" name="Text Box 3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30" name="Text Box 4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31" name="Text Box 5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32" name="Text Box 6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33" name="Text Box 7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34" name="Text Box 16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35" name="Text Box 17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36" name="Text Box 18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37" name="Text Box 19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40" name="Text Box 3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42" name="Text Box 5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44" name="Text Box 7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45" name="Text Box 16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46" name="Text Box 17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47" name="Text Box 18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48" name="Text Box 19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51" name="Text Box 3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52" name="Text Box 4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53" name="Text Box 5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54" name="Text Box 6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55" name="Text Box 7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56" name="Text Box 16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57" name="Text Box 17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58" name="Text Box 18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59" name="Text Box 19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62" name="Text Box 3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63" name="Text Box 4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64" name="Text Box 5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66" name="Text Box 7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67" name="Text Box 16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68" name="Text Box 17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69" name="Text Box 18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70" name="Text Box 19"/>
        <xdr:cNvSpPr txBox="1">
          <a:spLocks noChangeArrowheads="1"/>
        </xdr:cNvSpPr>
      </xdr:nvSpPr>
      <xdr:spPr bwMode="auto">
        <a:xfrm>
          <a:off x="723900" y="281654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74" name="Text Box 4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75" name="Text Box 5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76" name="Text Box 6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77" name="Text Box 7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78" name="Text Box 16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79" name="Text Box 17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80" name="Text Box 18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81" name="Text Box 19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84" name="Text Box 3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85" name="Text Box 4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88" name="Text Box 7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89" name="Text Box 16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90" name="Text Box 17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91" name="Text Box 18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92" name="Text Box 19"/>
        <xdr:cNvSpPr txBox="1">
          <a:spLocks noChangeArrowheads="1"/>
        </xdr:cNvSpPr>
      </xdr:nvSpPr>
      <xdr:spPr bwMode="auto">
        <a:xfrm>
          <a:off x="723900" y="59531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95" name="Text Box 3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96" name="Text Box 4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97" name="Text Box 5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899" name="Text Box 7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00" name="Text Box 16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01" name="Text Box 17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02" name="Text Box 18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03" name="Text Box 19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07" name="Text Box 4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08" name="Text Box 5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10" name="Text Box 7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11" name="Text Box 16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12" name="Text Box 17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13" name="Text Box 18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14" name="Text Box 19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17" name="Text Box 3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18" name="Text Box 4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19" name="Text Box 5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20" name="Text Box 6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21" name="Text Box 7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22" name="Text Box 16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23" name="Text Box 17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24" name="Text Box 18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196596</xdr:rowOff>
    </xdr:to>
    <xdr:sp macro="" textlink="">
      <xdr:nvSpPr>
        <xdr:cNvPr id="925" name="Text Box 19"/>
        <xdr:cNvSpPr txBox="1">
          <a:spLocks noChangeArrowheads="1"/>
        </xdr:cNvSpPr>
      </xdr:nvSpPr>
      <xdr:spPr bwMode="auto">
        <a:xfrm>
          <a:off x="723900" y="30184725"/>
          <a:ext cx="114300" cy="57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27" name="Text Box 2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28" name="Text Box 3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29" name="Text Box 4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30" name="Text Box 5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31" name="Text Box 6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32" name="Text Box 7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33" name="Text Box 16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34" name="Text Box 17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35" name="Text Box 18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36" name="Text Box 19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39" name="Text Box 3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40" name="Text Box 4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41" name="Text Box 5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42" name="Text Box 6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43" name="Text Box 7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44" name="Text Box 16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45" name="Text Box 17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46" name="Text Box 18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47" name="Text Box 19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50" name="Text Box 3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51" name="Text Box 4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52" name="Text Box 5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54" name="Text Box 7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55" name="Text Box 16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56" name="Text Box 17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57" name="Text Box 18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58" name="Text Box 19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962" name="Text Box 4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963" name="Text Box 5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965" name="Text Box 7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966" name="Text Box 16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967" name="Text Box 17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968" name="Text Box 18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969" name="Text Box 19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74" name="Text Box 5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76" name="Text Box 7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77" name="Text Box 16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78" name="Text Box 17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79" name="Text Box 18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80" name="Text Box 19"/>
        <xdr:cNvSpPr txBox="1">
          <a:spLocks noChangeArrowheads="1"/>
        </xdr:cNvSpPr>
      </xdr:nvSpPr>
      <xdr:spPr bwMode="auto">
        <a:xfrm>
          <a:off x="723900" y="281654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83" name="Text Box 3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84" name="Text Box 4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85" name="Text Box 5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87" name="Text Box 7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88" name="Text Box 16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89" name="Text Box 17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90" name="Text Box 18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991" name="Text Box 19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94" name="Text Box 3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95" name="Text Box 4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96" name="Text Box 5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97" name="Text Box 6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98" name="Text Box 7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999" name="Text Box 16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00" name="Text Box 17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01" name="Text Box 18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02" name="Text Box 19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05" name="Text Box 3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06" name="Text Box 4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07" name="Text Box 5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09" name="Text Box 7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10" name="Text Box 16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11" name="Text Box 17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12" name="Text Box 18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13" name="Text Box 19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1016" name="Text Box 3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1017" name="Text Box 4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1019" name="Text Box 6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1020" name="Text Box 7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1021" name="Text Box 16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1022" name="Text Box 17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1023" name="Text Box 18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456946</xdr:rowOff>
    </xdr:to>
    <xdr:sp macro="" textlink="">
      <xdr:nvSpPr>
        <xdr:cNvPr id="1024" name="Text Box 19"/>
        <xdr:cNvSpPr txBox="1">
          <a:spLocks noChangeArrowheads="1"/>
        </xdr:cNvSpPr>
      </xdr:nvSpPr>
      <xdr:spPr bwMode="auto">
        <a:xfrm>
          <a:off x="723900" y="5953125"/>
          <a:ext cx="114300" cy="121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32" name="Text Box 16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33" name="Text Box 17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34" name="Text Box 18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35" name="Text Box 19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40" name="Text Box 5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41" name="Text Box 6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42" name="Text Box 7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43" name="Text Box 16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44" name="Text Box 17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45" name="Text Box 18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89</xdr:row>
      <xdr:rowOff>466471</xdr:rowOff>
    </xdr:to>
    <xdr:sp macro="" textlink="">
      <xdr:nvSpPr>
        <xdr:cNvPr id="1046" name="Text Box 19"/>
        <xdr:cNvSpPr txBox="1">
          <a:spLocks noChangeArrowheads="1"/>
        </xdr:cNvSpPr>
      </xdr:nvSpPr>
      <xdr:spPr bwMode="auto">
        <a:xfrm>
          <a:off x="723900" y="30184725"/>
          <a:ext cx="114300" cy="1222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49" name="Text Box 3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50" name="Text Box 4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51" name="Text Box 5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53" name="Text Box 7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54" name="Text Box 16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55" name="Text Box 17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56" name="Text Box 18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57" name="Text Box 19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61" name="Text Box 4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62" name="Text Box 5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64" name="Text Box 7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65" name="Text Box 16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66" name="Text Box 17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67" name="Text Box 18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68" name="Text Box 19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70" name="Text Box 2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71" name="Text Box 3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72" name="Text Box 4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73" name="Text Box 5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75" name="Text Box 7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76" name="Text Box 16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77" name="Text Box 17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78" name="Text Box 18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85</xdr:row>
      <xdr:rowOff>209296</xdr:rowOff>
    </xdr:to>
    <xdr:sp macro="" textlink="">
      <xdr:nvSpPr>
        <xdr:cNvPr id="1079" name="Text Box 19"/>
        <xdr:cNvSpPr txBox="1">
          <a:spLocks noChangeArrowheads="1"/>
        </xdr:cNvSpPr>
      </xdr:nvSpPr>
      <xdr:spPr bwMode="auto">
        <a:xfrm>
          <a:off x="723900" y="22107525"/>
          <a:ext cx="114300" cy="1218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082" name="Text Box 3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083" name="Text Box 4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084" name="Text Box 5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085" name="Text Box 6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086" name="Text Box 7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087" name="Text Box 16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088" name="Text Box 17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089" name="Text Box 18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090" name="Text Box 19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093" name="Text Box 3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094" name="Text Box 4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095" name="Text Box 5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096" name="Text Box 6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097" name="Text Box 7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098" name="Text Box 16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099" name="Text Box 17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00" name="Text Box 18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01" name="Text Box 19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04" name="Text Box 3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05" name="Text Box 4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06" name="Text Box 5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07" name="Text Box 6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08" name="Text Box 7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09" name="Text Box 16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10" name="Text Box 17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11" name="Text Box 18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12" name="Text Box 19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15" name="Text Box 3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16" name="Text Box 4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18" name="Text Box 6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19" name="Text Box 7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20" name="Text Box 16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21" name="Text Box 17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22" name="Text Box 18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23" name="Text Box 19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127" name="Text Box 4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128" name="Text Box 5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129" name="Text Box 6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130" name="Text Box 7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131" name="Text Box 16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132" name="Text Box 17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133" name="Text Box 18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196596</xdr:rowOff>
    </xdr:to>
    <xdr:sp macro="" textlink="">
      <xdr:nvSpPr>
        <xdr:cNvPr id="1134" name="Text Box 19"/>
        <xdr:cNvSpPr txBox="1">
          <a:spLocks noChangeArrowheads="1"/>
        </xdr:cNvSpPr>
      </xdr:nvSpPr>
      <xdr:spPr bwMode="auto">
        <a:xfrm>
          <a:off x="723900" y="5953125"/>
          <a:ext cx="114300" cy="1822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37" name="Text Box 3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42" name="Text Box 16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43" name="Text Box 17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44" name="Text Box 18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45" name="Text Box 19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48" name="Text Box 3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49" name="Text Box 4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50" name="Text Box 5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51" name="Text Box 6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52" name="Text Box 7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53" name="Text Box 16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54" name="Text Box 17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55" name="Text Box 18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56" name="Text Box 19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59" name="Text Box 3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60" name="Text Box 4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63" name="Text Box 7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64" name="Text Box 16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65" name="Text Box 17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66" name="Text Box 18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167" name="Text Box 19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69" name="Text Box 2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70" name="Text Box 3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71" name="Text Box 4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72" name="Text Box 5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74" name="Text Box 7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75" name="Text Box 16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76" name="Text Box 17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77" name="Text Box 18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91</xdr:row>
      <xdr:rowOff>202946</xdr:rowOff>
    </xdr:to>
    <xdr:sp macro="" textlink="">
      <xdr:nvSpPr>
        <xdr:cNvPr id="1178" name="Text Box 19"/>
        <xdr:cNvSpPr txBox="1">
          <a:spLocks noChangeArrowheads="1"/>
        </xdr:cNvSpPr>
      </xdr:nvSpPr>
      <xdr:spPr bwMode="auto">
        <a:xfrm>
          <a:off x="723900" y="301847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82" name="Text Box 4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83" name="Text Box 5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84" name="Text Box 6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85" name="Text Box 7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86" name="Text Box 16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87" name="Text Box 17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88" name="Text Box 18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89" name="Text Box 19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93" name="Text Box 4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94" name="Text Box 5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95" name="Text Box 6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96" name="Text Box 7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97" name="Text Box 16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98" name="Text Box 17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199" name="Text Box 18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314071</xdr:rowOff>
    </xdr:to>
    <xdr:sp macro="" textlink="">
      <xdr:nvSpPr>
        <xdr:cNvPr id="1200" name="Text Box 19"/>
        <xdr:cNvSpPr txBox="1">
          <a:spLocks noChangeArrowheads="1"/>
        </xdr:cNvSpPr>
      </xdr:nvSpPr>
      <xdr:spPr bwMode="auto">
        <a:xfrm>
          <a:off x="723900" y="22107525"/>
          <a:ext cx="114300" cy="1828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05" name="Text Box 5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07" name="Text Box 7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08" name="Text Box 16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09" name="Text Box 17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10" name="Text Box 18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11" name="Text Box 19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13" name="Text Box 2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14" name="Text Box 3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15" name="Text Box 4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16" name="Text Box 5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18" name="Text Box 7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19" name="Text Box 16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20" name="Text Box 17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21" name="Text Box 18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22" name="Text Box 19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25" name="Text Box 3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26" name="Text Box 4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27" name="Text Box 5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28" name="Text Box 6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29" name="Text Box 7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30" name="Text Box 16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31" name="Text Box 17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32" name="Text Box 18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114300</xdr:colOff>
      <xdr:row>86</xdr:row>
      <xdr:rowOff>317246</xdr:rowOff>
    </xdr:to>
    <xdr:sp macro="" textlink="">
      <xdr:nvSpPr>
        <xdr:cNvPr id="1233" name="Text Box 19"/>
        <xdr:cNvSpPr txBox="1">
          <a:spLocks noChangeArrowheads="1"/>
        </xdr:cNvSpPr>
      </xdr:nvSpPr>
      <xdr:spPr bwMode="auto">
        <a:xfrm>
          <a:off x="723900" y="22107525"/>
          <a:ext cx="114300" cy="1831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0"/>
  <sheetViews>
    <sheetView tabSelected="1" view="pageBreakPreview" topLeftCell="A70" zoomScale="60" zoomScaleNormal="75" zoomScalePageLayoutView="50" workbookViewId="0">
      <selection activeCell="R88" sqref="R88"/>
    </sheetView>
  </sheetViews>
  <sheetFormatPr defaultColWidth="9.140625" defaultRowHeight="54.95" customHeight="1" x14ac:dyDescent="0.2"/>
  <cols>
    <col min="1" max="1" width="10.85546875" style="77" customWidth="1"/>
    <col min="2" max="2" width="25.85546875" style="2" customWidth="1"/>
    <col min="3" max="3" width="22.85546875" style="88" customWidth="1"/>
    <col min="4" max="4" width="59.28515625" style="4" customWidth="1"/>
    <col min="5" max="5" width="41.28515625" style="4" customWidth="1"/>
    <col min="6" max="6" width="7.7109375" style="3" customWidth="1"/>
    <col min="7" max="7" width="7.7109375" style="19" customWidth="1"/>
    <col min="8" max="15" width="7.7109375" style="3" customWidth="1"/>
    <col min="16" max="16" width="19.5703125" style="19" customWidth="1"/>
    <col min="17" max="17" width="23.42578125" style="3" customWidth="1"/>
    <col min="18" max="18" width="24" style="3" customWidth="1"/>
    <col min="19" max="19" width="26.140625" style="3" customWidth="1"/>
    <col min="20" max="24" width="16.28515625" style="3" customWidth="1"/>
    <col min="25" max="25" width="38.7109375" style="3" customWidth="1"/>
    <col min="26" max="27" width="0" style="1" hidden="1" customWidth="1"/>
    <col min="28" max="28" width="16.140625" style="3" hidden="1" customWidth="1"/>
    <col min="29" max="29" width="10.7109375" style="1" hidden="1" customWidth="1"/>
    <col min="30" max="30" width="30.85546875" style="1" customWidth="1"/>
    <col min="31" max="16384" width="9.140625" style="1"/>
  </cols>
  <sheetData>
    <row r="1" spans="1:28" ht="32.450000000000003" customHeight="1" x14ac:dyDescent="0.2">
      <c r="A1" s="134" t="s">
        <v>14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AB1" s="8"/>
    </row>
    <row r="2" spans="1:28" s="6" customFormat="1" ht="123.75" customHeight="1" thickBot="1" x14ac:dyDescent="0.25">
      <c r="A2" s="9" t="s">
        <v>7</v>
      </c>
      <c r="B2" s="125" t="s">
        <v>8</v>
      </c>
      <c r="C2" s="87" t="s">
        <v>10</v>
      </c>
      <c r="D2" s="10" t="s">
        <v>11</v>
      </c>
      <c r="E2" s="89" t="s">
        <v>0</v>
      </c>
      <c r="F2" s="10" t="s">
        <v>9</v>
      </c>
      <c r="G2" s="136" t="s">
        <v>1</v>
      </c>
      <c r="H2" s="137"/>
      <c r="I2" s="137"/>
      <c r="J2" s="138"/>
      <c r="K2" s="126"/>
      <c r="L2" s="126"/>
      <c r="M2" s="126"/>
      <c r="N2" s="126"/>
      <c r="O2" s="126"/>
      <c r="P2" s="139" t="s">
        <v>2</v>
      </c>
      <c r="Q2" s="140"/>
      <c r="R2" s="140"/>
      <c r="S2" s="141"/>
      <c r="T2" s="127"/>
      <c r="U2" s="127"/>
      <c r="V2" s="127"/>
      <c r="W2" s="127"/>
      <c r="X2" s="128"/>
      <c r="Y2" s="127" t="s">
        <v>232</v>
      </c>
    </row>
    <row r="3" spans="1:28" s="5" customFormat="1" ht="35.1" customHeight="1" x14ac:dyDescent="0.2">
      <c r="A3" s="76"/>
      <c r="B3" s="11"/>
      <c r="C3" s="73"/>
      <c r="D3" s="11"/>
      <c r="E3" s="11"/>
      <c r="F3" s="11"/>
      <c r="G3" s="18" t="s">
        <v>3</v>
      </c>
      <c r="H3" s="12" t="s">
        <v>4</v>
      </c>
      <c r="I3" s="12" t="s">
        <v>5</v>
      </c>
      <c r="J3" s="12" t="s">
        <v>6</v>
      </c>
      <c r="K3" s="12" t="s">
        <v>12</v>
      </c>
      <c r="L3" s="12" t="s">
        <v>13</v>
      </c>
      <c r="M3" s="12" t="s">
        <v>213</v>
      </c>
      <c r="N3" s="12" t="s">
        <v>214</v>
      </c>
      <c r="O3" s="12" t="s">
        <v>215</v>
      </c>
      <c r="P3" s="18" t="s">
        <v>3</v>
      </c>
      <c r="Q3" s="12" t="s">
        <v>4</v>
      </c>
      <c r="R3" s="12" t="s">
        <v>5</v>
      </c>
      <c r="S3" s="12" t="s">
        <v>6</v>
      </c>
      <c r="T3" s="12" t="s">
        <v>12</v>
      </c>
      <c r="U3" s="12" t="s">
        <v>13</v>
      </c>
      <c r="V3" s="12" t="s">
        <v>213</v>
      </c>
      <c r="W3" s="12" t="s">
        <v>214</v>
      </c>
      <c r="X3" s="12" t="s">
        <v>215</v>
      </c>
      <c r="Y3" s="12"/>
      <c r="AB3" s="7"/>
    </row>
    <row r="4" spans="1:28" s="5" customFormat="1" ht="35.1" customHeight="1" x14ac:dyDescent="0.2">
      <c r="A4" s="60">
        <v>1</v>
      </c>
      <c r="B4" s="53" t="s">
        <v>50</v>
      </c>
      <c r="C4" s="65" t="s">
        <v>15</v>
      </c>
      <c r="D4" s="55" t="s">
        <v>26</v>
      </c>
      <c r="E4" s="66" t="s">
        <v>27</v>
      </c>
      <c r="F4" s="59">
        <v>3</v>
      </c>
      <c r="G4" s="60">
        <v>254</v>
      </c>
      <c r="H4" s="60">
        <v>254</v>
      </c>
      <c r="I4" s="60">
        <v>254</v>
      </c>
      <c r="J4" s="60"/>
      <c r="K4" s="60"/>
      <c r="L4" s="60"/>
      <c r="M4" s="60"/>
      <c r="N4" s="60"/>
      <c r="O4" s="60"/>
      <c r="P4" s="91">
        <v>45444</v>
      </c>
      <c r="Q4" s="57" t="s">
        <v>28</v>
      </c>
      <c r="R4" s="57" t="s">
        <v>34</v>
      </c>
      <c r="S4" s="57"/>
      <c r="T4" s="57"/>
      <c r="U4" s="57"/>
      <c r="V4" s="57"/>
      <c r="W4" s="57"/>
      <c r="X4" s="57"/>
      <c r="Y4" s="129" t="s">
        <v>240</v>
      </c>
      <c r="AB4" s="109"/>
    </row>
    <row r="5" spans="1:28" s="5" customFormat="1" ht="35.1" customHeight="1" x14ac:dyDescent="0.2">
      <c r="A5" s="62">
        <v>2</v>
      </c>
      <c r="B5" s="53" t="s">
        <v>50</v>
      </c>
      <c r="C5" s="65" t="s">
        <v>15</v>
      </c>
      <c r="D5" s="55" t="s">
        <v>19</v>
      </c>
      <c r="E5" s="67" t="s">
        <v>20</v>
      </c>
      <c r="F5" s="59">
        <v>4</v>
      </c>
      <c r="G5" s="60">
        <v>550</v>
      </c>
      <c r="H5" s="60">
        <v>550</v>
      </c>
      <c r="I5" s="60">
        <v>510</v>
      </c>
      <c r="J5" s="60">
        <v>510</v>
      </c>
      <c r="K5" s="60"/>
      <c r="L5" s="60"/>
      <c r="M5" s="60"/>
      <c r="N5" s="60"/>
      <c r="O5" s="60"/>
      <c r="P5" s="91">
        <v>45444</v>
      </c>
      <c r="Q5" s="57" t="s">
        <v>28</v>
      </c>
      <c r="R5" s="57" t="s">
        <v>33</v>
      </c>
      <c r="S5" s="57" t="s">
        <v>35</v>
      </c>
      <c r="T5" s="57"/>
      <c r="U5" s="57"/>
      <c r="V5" s="57"/>
      <c r="W5" s="57"/>
      <c r="X5" s="57"/>
      <c r="Y5" s="129" t="s">
        <v>239</v>
      </c>
      <c r="AB5" s="109"/>
    </row>
    <row r="6" spans="1:28" s="5" customFormat="1" ht="35.1" customHeight="1" x14ac:dyDescent="0.2">
      <c r="A6" s="58">
        <v>3</v>
      </c>
      <c r="B6" s="53" t="s">
        <v>50</v>
      </c>
      <c r="C6" s="65" t="s">
        <v>15</v>
      </c>
      <c r="D6" s="55" t="s">
        <v>16</v>
      </c>
      <c r="E6" s="67" t="s">
        <v>17</v>
      </c>
      <c r="F6" s="61">
        <v>3</v>
      </c>
      <c r="G6" s="62">
        <v>240</v>
      </c>
      <c r="H6" s="62">
        <v>240</v>
      </c>
      <c r="I6" s="62">
        <v>240</v>
      </c>
      <c r="J6" s="62"/>
      <c r="K6" s="62"/>
      <c r="L6" s="62"/>
      <c r="M6" s="62"/>
      <c r="N6" s="62"/>
      <c r="O6" s="62"/>
      <c r="P6" s="92">
        <v>45449</v>
      </c>
      <c r="Q6" s="63" t="s">
        <v>29</v>
      </c>
      <c r="R6" s="63" t="s">
        <v>18</v>
      </c>
      <c r="S6" s="63"/>
      <c r="T6" s="63"/>
      <c r="U6" s="63"/>
      <c r="V6" s="63"/>
      <c r="W6" s="63"/>
      <c r="X6" s="63"/>
      <c r="Y6" s="129" t="s">
        <v>262</v>
      </c>
      <c r="AB6" s="109"/>
    </row>
    <row r="7" spans="1:28" s="5" customFormat="1" ht="35.1" customHeight="1" x14ac:dyDescent="0.2">
      <c r="A7" s="60">
        <v>4</v>
      </c>
      <c r="B7" s="53" t="s">
        <v>50</v>
      </c>
      <c r="C7" s="65" t="s">
        <v>15</v>
      </c>
      <c r="D7" s="55" t="s">
        <v>21</v>
      </c>
      <c r="E7" s="66" t="s">
        <v>22</v>
      </c>
      <c r="F7" s="59">
        <v>3</v>
      </c>
      <c r="G7" s="60">
        <v>220</v>
      </c>
      <c r="H7" s="60">
        <v>220</v>
      </c>
      <c r="I7" s="60">
        <v>220</v>
      </c>
      <c r="J7" s="60"/>
      <c r="K7" s="60"/>
      <c r="L7" s="60"/>
      <c r="M7" s="60"/>
      <c r="N7" s="60"/>
      <c r="O7" s="60"/>
      <c r="P7" s="91">
        <v>45450</v>
      </c>
      <c r="Q7" s="57" t="s">
        <v>30</v>
      </c>
      <c r="R7" s="57" t="s">
        <v>32</v>
      </c>
      <c r="S7" s="57"/>
      <c r="T7" s="57"/>
      <c r="U7" s="57"/>
      <c r="V7" s="57"/>
      <c r="W7" s="57"/>
      <c r="X7" s="57"/>
      <c r="Y7" s="129" t="s">
        <v>276</v>
      </c>
      <c r="AB7" s="109"/>
    </row>
    <row r="8" spans="1:28" s="5" customFormat="1" ht="35.1" customHeight="1" x14ac:dyDescent="0.2">
      <c r="A8" s="62">
        <v>5</v>
      </c>
      <c r="B8" s="53" t="s">
        <v>50</v>
      </c>
      <c r="C8" s="65" t="s">
        <v>23</v>
      </c>
      <c r="D8" s="55" t="s">
        <v>24</v>
      </c>
      <c r="E8" s="67" t="s">
        <v>25</v>
      </c>
      <c r="F8" s="59">
        <v>2</v>
      </c>
      <c r="G8" s="60">
        <v>350</v>
      </c>
      <c r="H8" s="60">
        <v>350</v>
      </c>
      <c r="I8" s="60"/>
      <c r="J8" s="60"/>
      <c r="K8" s="60"/>
      <c r="L8" s="60"/>
      <c r="M8" s="60"/>
      <c r="N8" s="60"/>
      <c r="O8" s="60"/>
      <c r="P8" s="91">
        <v>45467</v>
      </c>
      <c r="Q8" s="57" t="s">
        <v>31</v>
      </c>
      <c r="R8" s="57"/>
      <c r="S8" s="57"/>
      <c r="T8" s="57"/>
      <c r="U8" s="57"/>
      <c r="V8" s="57"/>
      <c r="W8" s="57"/>
      <c r="X8" s="57"/>
      <c r="Y8" s="133" t="s">
        <v>299</v>
      </c>
      <c r="AB8" s="109"/>
    </row>
    <row r="9" spans="1:28" s="5" customFormat="1" ht="35.1" customHeight="1" x14ac:dyDescent="0.2">
      <c r="A9" s="111"/>
      <c r="B9" s="112"/>
      <c r="C9" s="113"/>
      <c r="D9" s="114"/>
      <c r="E9" s="115"/>
      <c r="F9" s="116">
        <f>G9+H9+I9+J9+K9+L9+M9+N9+O9</f>
        <v>4962</v>
      </c>
      <c r="G9" s="117">
        <f>G8+G7+G6+G5+G4</f>
        <v>1614</v>
      </c>
      <c r="H9" s="117">
        <f t="shared" ref="H9:O9" si="0">H8+H7+H6+H5+H4</f>
        <v>1614</v>
      </c>
      <c r="I9" s="117">
        <f t="shared" si="0"/>
        <v>1224</v>
      </c>
      <c r="J9" s="117">
        <f t="shared" si="0"/>
        <v>510</v>
      </c>
      <c r="K9" s="117">
        <f t="shared" si="0"/>
        <v>0</v>
      </c>
      <c r="L9" s="117">
        <f t="shared" si="0"/>
        <v>0</v>
      </c>
      <c r="M9" s="117">
        <f t="shared" si="0"/>
        <v>0</v>
      </c>
      <c r="N9" s="117">
        <f t="shared" si="0"/>
        <v>0</v>
      </c>
      <c r="O9" s="117">
        <f t="shared" si="0"/>
        <v>0</v>
      </c>
      <c r="P9" s="118"/>
      <c r="Q9" s="118"/>
      <c r="R9" s="118"/>
      <c r="S9" s="118"/>
      <c r="T9" s="118"/>
      <c r="U9" s="118"/>
      <c r="V9" s="118"/>
      <c r="W9" s="118"/>
      <c r="X9" s="118"/>
      <c r="Y9" s="124"/>
      <c r="AB9" s="109"/>
    </row>
    <row r="10" spans="1:28" s="80" customFormat="1" ht="35.1" customHeight="1" x14ac:dyDescent="0.2">
      <c r="A10" s="58">
        <v>6</v>
      </c>
      <c r="B10" s="53" t="s">
        <v>107</v>
      </c>
      <c r="C10" s="65" t="s">
        <v>101</v>
      </c>
      <c r="D10" s="55" t="s">
        <v>150</v>
      </c>
      <c r="E10" s="67" t="s">
        <v>102</v>
      </c>
      <c r="F10" s="61">
        <v>6</v>
      </c>
      <c r="G10" s="62">
        <v>80</v>
      </c>
      <c r="H10" s="62">
        <v>80</v>
      </c>
      <c r="I10" s="62">
        <v>80</v>
      </c>
      <c r="J10" s="62">
        <v>80</v>
      </c>
      <c r="K10" s="62">
        <v>80</v>
      </c>
      <c r="L10" s="62">
        <v>80</v>
      </c>
      <c r="M10" s="62"/>
      <c r="N10" s="62"/>
      <c r="O10" s="62"/>
      <c r="P10" s="92">
        <v>45444</v>
      </c>
      <c r="Q10" s="63">
        <v>45459</v>
      </c>
      <c r="R10" s="63">
        <v>45474</v>
      </c>
      <c r="S10" s="63">
        <v>45489</v>
      </c>
      <c r="T10" s="63">
        <v>45504</v>
      </c>
      <c r="U10" s="63"/>
      <c r="V10" s="63"/>
      <c r="W10" s="63"/>
      <c r="X10" s="63">
        <v>45488</v>
      </c>
      <c r="Y10" s="129" t="s">
        <v>255</v>
      </c>
      <c r="AB10" s="110"/>
    </row>
    <row r="11" spans="1:28" s="80" customFormat="1" ht="35.1" customHeight="1" x14ac:dyDescent="0.2">
      <c r="A11" s="60">
        <v>7</v>
      </c>
      <c r="B11" s="53" t="s">
        <v>107</v>
      </c>
      <c r="C11" s="65" t="s">
        <v>98</v>
      </c>
      <c r="D11" s="55" t="s">
        <v>105</v>
      </c>
      <c r="E11" s="66" t="s">
        <v>106</v>
      </c>
      <c r="F11" s="59">
        <v>4</v>
      </c>
      <c r="G11" s="60">
        <v>656</v>
      </c>
      <c r="H11" s="60">
        <v>656</v>
      </c>
      <c r="I11" s="60">
        <v>656</v>
      </c>
      <c r="J11" s="60">
        <v>656</v>
      </c>
      <c r="K11" s="60"/>
      <c r="L11" s="60"/>
      <c r="M11" s="60"/>
      <c r="N11" s="60"/>
      <c r="O11" s="60"/>
      <c r="P11" s="91">
        <v>45448</v>
      </c>
      <c r="Q11" s="57">
        <v>45471</v>
      </c>
      <c r="R11" s="57">
        <v>45494</v>
      </c>
      <c r="S11" s="57">
        <v>45517</v>
      </c>
      <c r="T11" s="57"/>
      <c r="U11" s="57"/>
      <c r="V11" s="57"/>
      <c r="W11" s="57"/>
      <c r="X11" s="57"/>
      <c r="Y11" s="129" t="s">
        <v>256</v>
      </c>
      <c r="AB11" s="110"/>
    </row>
    <row r="12" spans="1:28" s="80" customFormat="1" ht="35.1" customHeight="1" x14ac:dyDescent="0.2">
      <c r="A12" s="62">
        <v>8</v>
      </c>
      <c r="B12" s="53" t="s">
        <v>107</v>
      </c>
      <c r="C12" s="65" t="s">
        <v>98</v>
      </c>
      <c r="D12" s="55" t="s">
        <v>99</v>
      </c>
      <c r="E12" s="67" t="s">
        <v>100</v>
      </c>
      <c r="F12" s="59">
        <v>3</v>
      </c>
      <c r="G12" s="60">
        <v>290</v>
      </c>
      <c r="H12" s="60">
        <v>290</v>
      </c>
      <c r="I12" s="60">
        <v>290</v>
      </c>
      <c r="J12" s="60"/>
      <c r="K12" s="60"/>
      <c r="L12" s="60"/>
      <c r="M12" s="60"/>
      <c r="N12" s="60"/>
      <c r="O12" s="60"/>
      <c r="P12" s="91">
        <v>45449</v>
      </c>
      <c r="Q12" s="57">
        <v>45477</v>
      </c>
      <c r="R12" s="57">
        <v>45503</v>
      </c>
      <c r="S12" s="57"/>
      <c r="T12" s="57"/>
      <c r="U12" s="57"/>
      <c r="V12" s="57"/>
      <c r="W12" s="57"/>
      <c r="X12" s="57"/>
      <c r="Y12" s="129" t="s">
        <v>264</v>
      </c>
      <c r="AB12" s="110"/>
    </row>
    <row r="13" spans="1:28" s="80" customFormat="1" ht="35.1" customHeight="1" x14ac:dyDescent="0.2">
      <c r="A13" s="58">
        <v>9</v>
      </c>
      <c r="B13" s="53" t="s">
        <v>107</v>
      </c>
      <c r="C13" s="65" t="s">
        <v>98</v>
      </c>
      <c r="D13" s="55" t="s">
        <v>103</v>
      </c>
      <c r="E13" s="67" t="s">
        <v>104</v>
      </c>
      <c r="F13" s="61">
        <v>3</v>
      </c>
      <c r="G13" s="62">
        <v>300</v>
      </c>
      <c r="H13" s="62">
        <v>300</v>
      </c>
      <c r="I13" s="62">
        <v>300</v>
      </c>
      <c r="J13" s="62"/>
      <c r="K13" s="62"/>
      <c r="L13" s="62"/>
      <c r="M13" s="62"/>
      <c r="N13" s="62"/>
      <c r="O13" s="62"/>
      <c r="P13" s="92">
        <v>45450</v>
      </c>
      <c r="Q13" s="63">
        <v>45478</v>
      </c>
      <c r="R13" s="63">
        <v>45322</v>
      </c>
      <c r="S13" s="63"/>
      <c r="T13" s="63"/>
      <c r="U13" s="63"/>
      <c r="V13" s="63"/>
      <c r="W13" s="63"/>
      <c r="X13" s="63"/>
      <c r="Y13" s="129" t="s">
        <v>263</v>
      </c>
      <c r="AB13" s="110"/>
    </row>
    <row r="14" spans="1:28" s="80" customFormat="1" ht="35.1" customHeight="1" x14ac:dyDescent="0.2">
      <c r="A14" s="121"/>
      <c r="B14" s="112"/>
      <c r="C14" s="113"/>
      <c r="D14" s="114"/>
      <c r="E14" s="122"/>
      <c r="F14" s="116">
        <f>G14+H14+I14+J14+K14+L14+M14+N14+O14</f>
        <v>4874</v>
      </c>
      <c r="G14" s="117">
        <f>G13+G12+G11+G10</f>
        <v>1326</v>
      </c>
      <c r="H14" s="117">
        <f t="shared" ref="H14:O14" si="1">H13+H12+H11+H10</f>
        <v>1326</v>
      </c>
      <c r="I14" s="117">
        <f t="shared" si="1"/>
        <v>1326</v>
      </c>
      <c r="J14" s="117">
        <f t="shared" si="1"/>
        <v>736</v>
      </c>
      <c r="K14" s="117">
        <f t="shared" si="1"/>
        <v>80</v>
      </c>
      <c r="L14" s="117">
        <f t="shared" si="1"/>
        <v>80</v>
      </c>
      <c r="M14" s="117">
        <f t="shared" si="1"/>
        <v>0</v>
      </c>
      <c r="N14" s="117">
        <f t="shared" si="1"/>
        <v>0</v>
      </c>
      <c r="O14" s="117">
        <f t="shared" si="1"/>
        <v>0</v>
      </c>
      <c r="P14" s="118"/>
      <c r="Q14" s="118"/>
      <c r="R14" s="118"/>
      <c r="S14" s="118"/>
      <c r="T14" s="118"/>
      <c r="U14" s="118"/>
      <c r="V14" s="118"/>
      <c r="W14" s="118"/>
      <c r="X14" s="118"/>
      <c r="Y14" s="124"/>
      <c r="AB14" s="110"/>
    </row>
    <row r="15" spans="1:28" s="5" customFormat="1" ht="35.1" customHeight="1" x14ac:dyDescent="0.2">
      <c r="A15" s="60">
        <v>10</v>
      </c>
      <c r="B15" s="53" t="s">
        <v>77</v>
      </c>
      <c r="C15" s="65" t="s">
        <v>84</v>
      </c>
      <c r="D15" s="55" t="s">
        <v>149</v>
      </c>
      <c r="E15" s="66" t="s">
        <v>85</v>
      </c>
      <c r="F15" s="59">
        <v>1</v>
      </c>
      <c r="G15" s="60">
        <v>40</v>
      </c>
      <c r="H15" s="60"/>
      <c r="I15" s="60"/>
      <c r="J15" s="60"/>
      <c r="K15" s="60"/>
      <c r="L15" s="60"/>
      <c r="M15" s="60"/>
      <c r="N15" s="60"/>
      <c r="O15" s="60"/>
      <c r="P15" s="91">
        <v>45441</v>
      </c>
      <c r="Q15" s="57"/>
      <c r="R15" s="57"/>
      <c r="S15" s="57"/>
      <c r="T15" s="57"/>
      <c r="U15" s="57"/>
      <c r="V15" s="57"/>
      <c r="W15" s="57"/>
      <c r="X15" s="57"/>
      <c r="Y15" s="129" t="s">
        <v>233</v>
      </c>
      <c r="AB15" s="109"/>
    </row>
    <row r="16" spans="1:28" s="5" customFormat="1" ht="35.1" customHeight="1" x14ac:dyDescent="0.2">
      <c r="A16" s="62">
        <v>11</v>
      </c>
      <c r="B16" s="53" t="s">
        <v>77</v>
      </c>
      <c r="C16" s="65" t="s">
        <v>78</v>
      </c>
      <c r="D16" s="55" t="s">
        <v>79</v>
      </c>
      <c r="E16" s="67" t="s">
        <v>80</v>
      </c>
      <c r="F16" s="59">
        <v>4</v>
      </c>
      <c r="G16" s="60">
        <v>630</v>
      </c>
      <c r="H16" s="60">
        <v>630</v>
      </c>
      <c r="I16" s="60">
        <v>630</v>
      </c>
      <c r="J16" s="60">
        <v>630</v>
      </c>
      <c r="K16" s="60"/>
      <c r="L16" s="60"/>
      <c r="M16" s="60"/>
      <c r="N16" s="60"/>
      <c r="O16" s="60"/>
      <c r="P16" s="91">
        <v>45445</v>
      </c>
      <c r="Q16" s="57" t="s">
        <v>81</v>
      </c>
      <c r="R16" s="57" t="s">
        <v>82</v>
      </c>
      <c r="S16" s="57" t="s">
        <v>83</v>
      </c>
      <c r="T16" s="57"/>
      <c r="U16" s="57"/>
      <c r="V16" s="57"/>
      <c r="W16" s="57"/>
      <c r="X16" s="57"/>
      <c r="Y16" s="129" t="s">
        <v>234</v>
      </c>
      <c r="AB16" s="109"/>
    </row>
    <row r="17" spans="1:28" s="5" customFormat="1" ht="35.1" customHeight="1" x14ac:dyDescent="0.2">
      <c r="A17" s="117"/>
      <c r="B17" s="112"/>
      <c r="C17" s="113"/>
      <c r="D17" s="114"/>
      <c r="E17" s="122"/>
      <c r="F17" s="116">
        <f>G17+H17+I17+J17+K17+L17+M17+N17+O17</f>
        <v>2560</v>
      </c>
      <c r="G17" s="117">
        <f>G16+G15</f>
        <v>670</v>
      </c>
      <c r="H17" s="117">
        <f t="shared" ref="H17:O17" si="2">H16+H15</f>
        <v>630</v>
      </c>
      <c r="I17" s="117">
        <f t="shared" si="2"/>
        <v>630</v>
      </c>
      <c r="J17" s="117">
        <f t="shared" si="2"/>
        <v>630</v>
      </c>
      <c r="K17" s="117">
        <f t="shared" si="2"/>
        <v>0</v>
      </c>
      <c r="L17" s="117">
        <f t="shared" si="2"/>
        <v>0</v>
      </c>
      <c r="M17" s="117">
        <f t="shared" si="2"/>
        <v>0</v>
      </c>
      <c r="N17" s="117">
        <f t="shared" si="2"/>
        <v>0</v>
      </c>
      <c r="O17" s="117">
        <f t="shared" si="2"/>
        <v>0</v>
      </c>
      <c r="P17" s="118"/>
      <c r="Q17" s="118"/>
      <c r="R17" s="118"/>
      <c r="S17" s="118"/>
      <c r="T17" s="118"/>
      <c r="U17" s="118"/>
      <c r="V17" s="118"/>
      <c r="W17" s="118"/>
      <c r="X17" s="118"/>
      <c r="Y17" s="124"/>
      <c r="AB17" s="109"/>
    </row>
    <row r="18" spans="1:28" s="5" customFormat="1" ht="38.25" customHeight="1" x14ac:dyDescent="0.2">
      <c r="A18" s="60">
        <v>12</v>
      </c>
      <c r="B18" s="53" t="s">
        <v>172</v>
      </c>
      <c r="C18" s="65" t="s">
        <v>151</v>
      </c>
      <c r="D18" s="55" t="s">
        <v>152</v>
      </c>
      <c r="E18" s="66" t="s">
        <v>153</v>
      </c>
      <c r="F18" s="59">
        <v>4</v>
      </c>
      <c r="G18" s="60">
        <v>410</v>
      </c>
      <c r="H18" s="60">
        <v>410</v>
      </c>
      <c r="I18" s="60">
        <v>410</v>
      </c>
      <c r="J18" s="60">
        <v>410</v>
      </c>
      <c r="K18" s="60"/>
      <c r="L18" s="60"/>
      <c r="M18" s="60"/>
      <c r="N18" s="60"/>
      <c r="O18" s="60"/>
      <c r="P18" s="91">
        <v>45444</v>
      </c>
      <c r="Q18" s="57">
        <v>45467</v>
      </c>
      <c r="R18" s="57">
        <v>45490</v>
      </c>
      <c r="S18" s="57">
        <v>45513</v>
      </c>
      <c r="T18" s="57"/>
      <c r="U18" s="57"/>
      <c r="V18" s="57"/>
      <c r="W18" s="57"/>
      <c r="X18" s="57"/>
      <c r="Y18" s="129" t="s">
        <v>243</v>
      </c>
      <c r="AB18" s="109"/>
    </row>
    <row r="19" spans="1:28" s="5" customFormat="1" ht="38.25" customHeight="1" x14ac:dyDescent="0.2">
      <c r="A19" s="60">
        <v>13</v>
      </c>
      <c r="B19" s="53" t="s">
        <v>172</v>
      </c>
      <c r="C19" s="65" t="s">
        <v>151</v>
      </c>
      <c r="D19" s="55" t="s">
        <v>154</v>
      </c>
      <c r="E19" s="66" t="s">
        <v>155</v>
      </c>
      <c r="F19" s="59">
        <v>4</v>
      </c>
      <c r="G19" s="60">
        <v>410</v>
      </c>
      <c r="H19" s="60">
        <v>410</v>
      </c>
      <c r="I19" s="60">
        <v>410</v>
      </c>
      <c r="J19" s="60">
        <v>410</v>
      </c>
      <c r="K19" s="60"/>
      <c r="L19" s="60"/>
      <c r="M19" s="60"/>
      <c r="N19" s="60"/>
      <c r="O19" s="60"/>
      <c r="P19" s="91">
        <v>45444</v>
      </c>
      <c r="Q19" s="57">
        <v>45467</v>
      </c>
      <c r="R19" s="57">
        <v>45490</v>
      </c>
      <c r="S19" s="57">
        <v>45513</v>
      </c>
      <c r="T19" s="57"/>
      <c r="U19" s="57"/>
      <c r="V19" s="57"/>
      <c r="W19" s="57"/>
      <c r="X19" s="57"/>
      <c r="Y19" s="129" t="s">
        <v>298</v>
      </c>
      <c r="AB19" s="109"/>
    </row>
    <row r="20" spans="1:28" s="5" customFormat="1" ht="35.1" customHeight="1" x14ac:dyDescent="0.2">
      <c r="A20" s="58">
        <v>14</v>
      </c>
      <c r="B20" s="53" t="s">
        <v>172</v>
      </c>
      <c r="C20" s="65" t="s">
        <v>151</v>
      </c>
      <c r="D20" s="55" t="s">
        <v>156</v>
      </c>
      <c r="E20" s="67" t="s">
        <v>157</v>
      </c>
      <c r="F20" s="61">
        <v>4</v>
      </c>
      <c r="G20" s="62">
        <v>292</v>
      </c>
      <c r="H20" s="62">
        <v>292</v>
      </c>
      <c r="I20" s="62">
        <v>292</v>
      </c>
      <c r="J20" s="62">
        <v>292</v>
      </c>
      <c r="K20" s="62"/>
      <c r="L20" s="62"/>
      <c r="M20" s="62"/>
      <c r="N20" s="62"/>
      <c r="O20" s="62"/>
      <c r="P20" s="92">
        <v>45444</v>
      </c>
      <c r="Q20" s="63">
        <v>45467</v>
      </c>
      <c r="R20" s="63">
        <v>45490</v>
      </c>
      <c r="S20" s="63">
        <v>45513</v>
      </c>
      <c r="T20" s="63"/>
      <c r="U20" s="63"/>
      <c r="V20" s="63"/>
      <c r="W20" s="63"/>
      <c r="X20" s="63"/>
      <c r="Y20" s="129" t="s">
        <v>241</v>
      </c>
      <c r="AB20" s="109"/>
    </row>
    <row r="21" spans="1:28" s="5" customFormat="1" ht="35.1" customHeight="1" x14ac:dyDescent="0.2">
      <c r="A21" s="60">
        <v>15</v>
      </c>
      <c r="B21" s="53" t="s">
        <v>172</v>
      </c>
      <c r="C21" s="65" t="s">
        <v>151</v>
      </c>
      <c r="D21" s="55" t="s">
        <v>167</v>
      </c>
      <c r="E21" s="66" t="s">
        <v>168</v>
      </c>
      <c r="F21" s="59">
        <v>4</v>
      </c>
      <c r="G21" s="60">
        <v>186</v>
      </c>
      <c r="H21" s="60">
        <v>186</v>
      </c>
      <c r="I21" s="60">
        <v>186</v>
      </c>
      <c r="J21" s="60">
        <v>186</v>
      </c>
      <c r="K21" s="60"/>
      <c r="L21" s="60"/>
      <c r="M21" s="60"/>
      <c r="N21" s="60"/>
      <c r="O21" s="60"/>
      <c r="P21" s="91">
        <v>45444</v>
      </c>
      <c r="Q21" s="57">
        <v>45467</v>
      </c>
      <c r="R21" s="57">
        <v>45490</v>
      </c>
      <c r="S21" s="57">
        <v>45513</v>
      </c>
      <c r="T21" s="57"/>
      <c r="U21" s="57"/>
      <c r="V21" s="57"/>
      <c r="W21" s="57"/>
      <c r="X21" s="57"/>
      <c r="Y21" s="129" t="s">
        <v>242</v>
      </c>
      <c r="AB21" s="109"/>
    </row>
    <row r="22" spans="1:28" s="5" customFormat="1" ht="35.1" customHeight="1" x14ac:dyDescent="0.2">
      <c r="A22" s="62">
        <v>16</v>
      </c>
      <c r="B22" s="53" t="s">
        <v>172</v>
      </c>
      <c r="C22" s="65" t="s">
        <v>169</v>
      </c>
      <c r="D22" s="55" t="s">
        <v>170</v>
      </c>
      <c r="E22" s="67" t="s">
        <v>171</v>
      </c>
      <c r="F22" s="59">
        <v>3</v>
      </c>
      <c r="G22" s="60">
        <v>30</v>
      </c>
      <c r="H22" s="60">
        <v>30</v>
      </c>
      <c r="I22" s="60">
        <v>30</v>
      </c>
      <c r="J22" s="60"/>
      <c r="K22" s="60"/>
      <c r="L22" s="60"/>
      <c r="M22" s="60"/>
      <c r="N22" s="60"/>
      <c r="O22" s="60"/>
      <c r="P22" s="91">
        <v>45446</v>
      </c>
      <c r="Q22" s="57">
        <v>45474</v>
      </c>
      <c r="R22" s="57">
        <v>45502</v>
      </c>
      <c r="S22" s="57"/>
      <c r="T22" s="57"/>
      <c r="U22" s="57"/>
      <c r="V22" s="57"/>
      <c r="W22" s="57"/>
      <c r="X22" s="57"/>
      <c r="Y22" s="129" t="s">
        <v>244</v>
      </c>
      <c r="AB22" s="109"/>
    </row>
    <row r="23" spans="1:28" s="5" customFormat="1" ht="35.1" customHeight="1" x14ac:dyDescent="0.2">
      <c r="A23" s="58">
        <v>17</v>
      </c>
      <c r="B23" s="53" t="s">
        <v>172</v>
      </c>
      <c r="C23" s="65" t="s">
        <v>151</v>
      </c>
      <c r="D23" s="55" t="s">
        <v>165</v>
      </c>
      <c r="E23" s="67" t="s">
        <v>166</v>
      </c>
      <c r="F23" s="61">
        <v>3</v>
      </c>
      <c r="G23" s="62">
        <v>53</v>
      </c>
      <c r="H23" s="62">
        <v>53</v>
      </c>
      <c r="I23" s="62">
        <v>53</v>
      </c>
      <c r="J23" s="62"/>
      <c r="K23" s="62"/>
      <c r="L23" s="62"/>
      <c r="M23" s="62"/>
      <c r="N23" s="62"/>
      <c r="O23" s="62"/>
      <c r="P23" s="92">
        <v>45459</v>
      </c>
      <c r="Q23" s="63" t="s">
        <v>161</v>
      </c>
      <c r="R23" s="63">
        <v>45505</v>
      </c>
      <c r="S23" s="63"/>
      <c r="T23" s="63"/>
      <c r="U23" s="63"/>
      <c r="V23" s="63"/>
      <c r="W23" s="63"/>
      <c r="X23" s="63"/>
      <c r="Y23" s="129" t="s">
        <v>284</v>
      </c>
      <c r="AB23" s="109"/>
    </row>
    <row r="24" spans="1:28" s="5" customFormat="1" ht="35.1" customHeight="1" x14ac:dyDescent="0.2">
      <c r="A24" s="60">
        <v>18</v>
      </c>
      <c r="B24" s="53" t="s">
        <v>172</v>
      </c>
      <c r="C24" s="65" t="s">
        <v>151</v>
      </c>
      <c r="D24" s="55" t="s">
        <v>158</v>
      </c>
      <c r="E24" s="66" t="s">
        <v>159</v>
      </c>
      <c r="F24" s="59">
        <v>3</v>
      </c>
      <c r="G24" s="60">
        <v>200</v>
      </c>
      <c r="H24" s="60">
        <v>200</v>
      </c>
      <c r="I24" s="60">
        <v>200</v>
      </c>
      <c r="J24" s="60"/>
      <c r="K24" s="60"/>
      <c r="L24" s="60"/>
      <c r="M24" s="60"/>
      <c r="N24" s="60"/>
      <c r="O24" s="60"/>
      <c r="P24" s="91" t="s">
        <v>160</v>
      </c>
      <c r="Q24" s="57" t="s">
        <v>161</v>
      </c>
      <c r="R24" s="57" t="s">
        <v>162</v>
      </c>
      <c r="S24" s="57"/>
      <c r="T24" s="57"/>
      <c r="U24" s="57"/>
      <c r="V24" s="57"/>
      <c r="W24" s="57"/>
      <c r="X24" s="57"/>
      <c r="Y24" s="129" t="s">
        <v>285</v>
      </c>
      <c r="AB24" s="109"/>
    </row>
    <row r="25" spans="1:28" s="5" customFormat="1" ht="35.1" customHeight="1" x14ac:dyDescent="0.2">
      <c r="A25" s="62">
        <v>19</v>
      </c>
      <c r="B25" s="53" t="s">
        <v>172</v>
      </c>
      <c r="C25" s="65" t="s">
        <v>151</v>
      </c>
      <c r="D25" s="55" t="s">
        <v>163</v>
      </c>
      <c r="E25" s="67" t="s">
        <v>164</v>
      </c>
      <c r="F25" s="59">
        <v>3</v>
      </c>
      <c r="G25" s="60">
        <v>145</v>
      </c>
      <c r="H25" s="60">
        <v>145</v>
      </c>
      <c r="I25" s="60">
        <v>145</v>
      </c>
      <c r="J25" s="60"/>
      <c r="K25" s="60"/>
      <c r="L25" s="60"/>
      <c r="M25" s="60"/>
      <c r="N25" s="60"/>
      <c r="O25" s="60"/>
      <c r="P25" s="91">
        <v>45467</v>
      </c>
      <c r="Q25" s="57">
        <v>45490</v>
      </c>
      <c r="R25" s="57">
        <v>45513</v>
      </c>
      <c r="S25" s="57"/>
      <c r="T25" s="57"/>
      <c r="U25" s="57"/>
      <c r="V25" s="57"/>
      <c r="W25" s="57"/>
      <c r="X25" s="57"/>
      <c r="Y25" s="129" t="s">
        <v>295</v>
      </c>
      <c r="AB25" s="109"/>
    </row>
    <row r="26" spans="1:28" s="5" customFormat="1" ht="35.1" customHeight="1" x14ac:dyDescent="0.2">
      <c r="A26" s="111"/>
      <c r="B26" s="112"/>
      <c r="C26" s="113"/>
      <c r="D26" s="114"/>
      <c r="E26" s="115"/>
      <c r="F26" s="116">
        <f>G26+H26+I26+J26+K26+L26+M26+N26+O26</f>
        <v>6476</v>
      </c>
      <c r="G26" s="117">
        <f>G25+G24+G23+G22+G21+G20+G19+G18</f>
        <v>1726</v>
      </c>
      <c r="H26" s="117">
        <f t="shared" ref="H26:O26" si="3">H25+H24+H23+H22+H21+H20+H19+H18</f>
        <v>1726</v>
      </c>
      <c r="I26" s="117">
        <f t="shared" si="3"/>
        <v>1726</v>
      </c>
      <c r="J26" s="117">
        <f t="shared" si="3"/>
        <v>1298</v>
      </c>
      <c r="K26" s="117">
        <f t="shared" si="3"/>
        <v>0</v>
      </c>
      <c r="L26" s="117">
        <f t="shared" si="3"/>
        <v>0</v>
      </c>
      <c r="M26" s="117">
        <f t="shared" si="3"/>
        <v>0</v>
      </c>
      <c r="N26" s="117">
        <f t="shared" si="3"/>
        <v>0</v>
      </c>
      <c r="O26" s="117">
        <f t="shared" si="3"/>
        <v>0</v>
      </c>
      <c r="P26" s="118"/>
      <c r="Q26" s="118"/>
      <c r="R26" s="118"/>
      <c r="S26" s="118"/>
      <c r="T26" s="118"/>
      <c r="U26" s="118"/>
      <c r="V26" s="118"/>
      <c r="W26" s="118"/>
      <c r="X26" s="118"/>
      <c r="Y26" s="124"/>
      <c r="AB26" s="109"/>
    </row>
    <row r="27" spans="1:28" s="5" customFormat="1" ht="35.1" customHeight="1" x14ac:dyDescent="0.2">
      <c r="A27" s="62">
        <v>20</v>
      </c>
      <c r="B27" s="53" t="s">
        <v>117</v>
      </c>
      <c r="C27" s="65" t="s">
        <v>23</v>
      </c>
      <c r="D27" s="55" t="s">
        <v>108</v>
      </c>
      <c r="E27" s="67" t="s">
        <v>109</v>
      </c>
      <c r="F27" s="59">
        <v>4</v>
      </c>
      <c r="G27" s="60">
        <v>288</v>
      </c>
      <c r="H27" s="60">
        <v>288</v>
      </c>
      <c r="I27" s="60">
        <v>288</v>
      </c>
      <c r="J27" s="60">
        <v>288</v>
      </c>
      <c r="K27" s="60"/>
      <c r="L27" s="60"/>
      <c r="M27" s="60"/>
      <c r="N27" s="60"/>
      <c r="O27" s="60"/>
      <c r="P27" s="91">
        <v>45444</v>
      </c>
      <c r="Q27" s="57">
        <v>45467</v>
      </c>
      <c r="R27" s="57">
        <v>45490</v>
      </c>
      <c r="S27" s="57">
        <v>45513</v>
      </c>
      <c r="T27" s="57"/>
      <c r="U27" s="57"/>
      <c r="V27" s="57"/>
      <c r="W27" s="57"/>
      <c r="X27" s="57"/>
      <c r="Y27" s="129" t="s">
        <v>279</v>
      </c>
      <c r="AB27" s="109"/>
    </row>
    <row r="28" spans="1:28" s="5" customFormat="1" ht="35.1" customHeight="1" x14ac:dyDescent="0.2">
      <c r="A28" s="62">
        <v>21</v>
      </c>
      <c r="B28" s="53" t="s">
        <v>117</v>
      </c>
      <c r="C28" s="65" t="s">
        <v>23</v>
      </c>
      <c r="D28" s="55" t="s">
        <v>115</v>
      </c>
      <c r="E28" s="67" t="s">
        <v>116</v>
      </c>
      <c r="F28" s="59">
        <v>3</v>
      </c>
      <c r="G28" s="60">
        <v>240</v>
      </c>
      <c r="H28" s="60">
        <v>240</v>
      </c>
      <c r="I28" s="60">
        <v>240</v>
      </c>
      <c r="J28" s="60">
        <v>0</v>
      </c>
      <c r="K28" s="60"/>
      <c r="L28" s="60"/>
      <c r="M28" s="60"/>
      <c r="N28" s="60"/>
      <c r="O28" s="60"/>
      <c r="P28" s="91">
        <v>45453</v>
      </c>
      <c r="Q28" s="57">
        <v>45476</v>
      </c>
      <c r="R28" s="57">
        <v>45499</v>
      </c>
      <c r="S28" s="57"/>
      <c r="T28" s="57"/>
      <c r="U28" s="57"/>
      <c r="V28" s="57"/>
      <c r="W28" s="57"/>
      <c r="X28" s="57"/>
      <c r="Y28" s="129" t="s">
        <v>278</v>
      </c>
      <c r="AB28" s="109"/>
    </row>
    <row r="29" spans="1:28" s="5" customFormat="1" ht="35.1" customHeight="1" x14ac:dyDescent="0.2">
      <c r="A29" s="62">
        <v>22</v>
      </c>
      <c r="B29" s="53" t="s">
        <v>117</v>
      </c>
      <c r="C29" s="65" t="s">
        <v>23</v>
      </c>
      <c r="D29" s="55" t="s">
        <v>113</v>
      </c>
      <c r="E29" s="67" t="s">
        <v>114</v>
      </c>
      <c r="F29" s="59">
        <v>2</v>
      </c>
      <c r="G29" s="60">
        <v>80</v>
      </c>
      <c r="H29" s="60">
        <v>80</v>
      </c>
      <c r="I29" s="60">
        <v>0</v>
      </c>
      <c r="J29" s="60">
        <v>0</v>
      </c>
      <c r="K29" s="60"/>
      <c r="L29" s="60"/>
      <c r="M29" s="60"/>
      <c r="N29" s="60"/>
      <c r="O29" s="60"/>
      <c r="P29" s="91">
        <v>45456</v>
      </c>
      <c r="Q29" s="57">
        <v>45482</v>
      </c>
      <c r="R29" s="57"/>
      <c r="S29" s="57"/>
      <c r="T29" s="57"/>
      <c r="U29" s="57"/>
      <c r="V29" s="57"/>
      <c r="W29" s="57"/>
      <c r="X29" s="57"/>
      <c r="Y29" s="129" t="s">
        <v>277</v>
      </c>
      <c r="AB29" s="109"/>
    </row>
    <row r="30" spans="1:28" s="5" customFormat="1" ht="35.1" customHeight="1" x14ac:dyDescent="0.2">
      <c r="A30" s="62">
        <v>23</v>
      </c>
      <c r="B30" s="53" t="s">
        <v>117</v>
      </c>
      <c r="C30" s="65" t="s">
        <v>23</v>
      </c>
      <c r="D30" s="55" t="s">
        <v>110</v>
      </c>
      <c r="E30" s="67" t="s">
        <v>111</v>
      </c>
      <c r="F30" s="59">
        <v>2</v>
      </c>
      <c r="G30" s="60">
        <v>176</v>
      </c>
      <c r="H30" s="60">
        <v>176</v>
      </c>
      <c r="I30" s="60">
        <v>0</v>
      </c>
      <c r="J30" s="60">
        <v>0</v>
      </c>
      <c r="K30" s="60"/>
      <c r="L30" s="60"/>
      <c r="M30" s="60"/>
      <c r="N30" s="60"/>
      <c r="O30" s="60"/>
      <c r="P30" s="91">
        <v>45461</v>
      </c>
      <c r="Q30" s="57">
        <v>45484</v>
      </c>
      <c r="R30" s="57"/>
      <c r="S30" s="57"/>
      <c r="T30" s="57"/>
      <c r="U30" s="57"/>
      <c r="V30" s="57"/>
      <c r="W30" s="57"/>
      <c r="X30" s="57"/>
      <c r="Y30" s="129" t="s">
        <v>296</v>
      </c>
      <c r="AB30" s="109"/>
    </row>
    <row r="31" spans="1:28" s="5" customFormat="1" ht="39.75" customHeight="1" x14ac:dyDescent="0.2">
      <c r="A31" s="62">
        <v>24</v>
      </c>
      <c r="B31" s="53" t="s">
        <v>117</v>
      </c>
      <c r="C31" s="65" t="s">
        <v>23</v>
      </c>
      <c r="D31" s="55" t="s">
        <v>112</v>
      </c>
      <c r="E31" s="67" t="s">
        <v>132</v>
      </c>
      <c r="F31" s="59">
        <v>2</v>
      </c>
      <c r="G31" s="60">
        <v>185</v>
      </c>
      <c r="H31" s="60">
        <v>185</v>
      </c>
      <c r="I31" s="60"/>
      <c r="J31" s="60"/>
      <c r="K31" s="60"/>
      <c r="L31" s="60"/>
      <c r="M31" s="60"/>
      <c r="N31" s="60"/>
      <c r="O31" s="60"/>
      <c r="P31" s="91">
        <v>45468</v>
      </c>
      <c r="Q31" s="57">
        <v>45491</v>
      </c>
      <c r="R31" s="57"/>
      <c r="S31" s="57"/>
      <c r="T31" s="57"/>
      <c r="U31" s="57"/>
      <c r="V31" s="57"/>
      <c r="W31" s="57"/>
      <c r="X31" s="57"/>
      <c r="Y31" s="63"/>
      <c r="AB31" s="109"/>
    </row>
    <row r="32" spans="1:28" s="5" customFormat="1" ht="35.1" customHeight="1" x14ac:dyDescent="0.2">
      <c r="A32" s="111"/>
      <c r="B32" s="112"/>
      <c r="C32" s="113"/>
      <c r="D32" s="114"/>
      <c r="E32" s="115"/>
      <c r="F32" s="116">
        <f>G32+H32+I32+J32+K32+L32+M32+N32+O32</f>
        <v>2754</v>
      </c>
      <c r="G32" s="117">
        <f>G31+G30+G29+G28+G27</f>
        <v>969</v>
      </c>
      <c r="H32" s="117">
        <f t="shared" ref="H32:O32" si="4">H31+H30+H29+H28+H27</f>
        <v>969</v>
      </c>
      <c r="I32" s="117">
        <f t="shared" si="4"/>
        <v>528</v>
      </c>
      <c r="J32" s="117">
        <f t="shared" si="4"/>
        <v>288</v>
      </c>
      <c r="K32" s="117">
        <f t="shared" si="4"/>
        <v>0</v>
      </c>
      <c r="L32" s="117">
        <f t="shared" si="4"/>
        <v>0</v>
      </c>
      <c r="M32" s="117">
        <f t="shared" si="4"/>
        <v>0</v>
      </c>
      <c r="N32" s="117">
        <f t="shared" si="4"/>
        <v>0</v>
      </c>
      <c r="O32" s="117">
        <f t="shared" si="4"/>
        <v>0</v>
      </c>
      <c r="P32" s="118"/>
      <c r="Q32" s="118"/>
      <c r="R32" s="118"/>
      <c r="S32" s="118"/>
      <c r="T32" s="118"/>
      <c r="U32" s="118"/>
      <c r="V32" s="118"/>
      <c r="W32" s="118"/>
      <c r="X32" s="118"/>
      <c r="Y32" s="124"/>
      <c r="AB32" s="109"/>
    </row>
    <row r="33" spans="1:28" s="5" customFormat="1" ht="35.1" customHeight="1" x14ac:dyDescent="0.2">
      <c r="A33" s="62">
        <v>25</v>
      </c>
      <c r="B33" s="53" t="s">
        <v>97</v>
      </c>
      <c r="C33" s="65" t="s">
        <v>86</v>
      </c>
      <c r="D33" s="55" t="s">
        <v>87</v>
      </c>
      <c r="E33" s="67" t="s">
        <v>88</v>
      </c>
      <c r="F33" s="59">
        <v>3</v>
      </c>
      <c r="G33" s="60">
        <v>220</v>
      </c>
      <c r="H33" s="60">
        <v>220</v>
      </c>
      <c r="I33" s="60">
        <v>211</v>
      </c>
      <c r="J33" s="60"/>
      <c r="K33" s="60"/>
      <c r="L33" s="60"/>
      <c r="M33" s="60"/>
      <c r="N33" s="60"/>
      <c r="O33" s="60"/>
      <c r="P33" s="91">
        <v>45450</v>
      </c>
      <c r="Q33" s="57" t="s">
        <v>89</v>
      </c>
      <c r="R33" s="57" t="s">
        <v>90</v>
      </c>
      <c r="S33" s="57"/>
      <c r="T33" s="57"/>
      <c r="U33" s="57"/>
      <c r="V33" s="57"/>
      <c r="W33" s="57"/>
      <c r="X33" s="57"/>
      <c r="Y33" s="129" t="s">
        <v>265</v>
      </c>
      <c r="AB33" s="109"/>
    </row>
    <row r="34" spans="1:28" s="5" customFormat="1" ht="35.1" customHeight="1" x14ac:dyDescent="0.2">
      <c r="A34" s="62">
        <v>26</v>
      </c>
      <c r="B34" s="53" t="s">
        <v>97</v>
      </c>
      <c r="C34" s="65" t="s">
        <v>86</v>
      </c>
      <c r="D34" s="55" t="s">
        <v>91</v>
      </c>
      <c r="E34" s="67" t="s">
        <v>92</v>
      </c>
      <c r="F34" s="59">
        <v>3</v>
      </c>
      <c r="G34" s="60">
        <v>110</v>
      </c>
      <c r="H34" s="60">
        <v>194</v>
      </c>
      <c r="I34" s="60">
        <v>137</v>
      </c>
      <c r="J34" s="60"/>
      <c r="K34" s="60"/>
      <c r="L34" s="60"/>
      <c r="M34" s="60"/>
      <c r="N34" s="60"/>
      <c r="O34" s="60"/>
      <c r="P34" s="91">
        <v>45450</v>
      </c>
      <c r="Q34" s="57" t="s">
        <v>89</v>
      </c>
      <c r="R34" s="57" t="s">
        <v>90</v>
      </c>
      <c r="S34" s="57"/>
      <c r="T34" s="57"/>
      <c r="U34" s="57"/>
      <c r="V34" s="57"/>
      <c r="W34" s="57"/>
      <c r="X34" s="57"/>
      <c r="Y34" s="129" t="s">
        <v>266</v>
      </c>
      <c r="AB34" s="109"/>
    </row>
    <row r="35" spans="1:28" s="5" customFormat="1" ht="35.1" customHeight="1" x14ac:dyDescent="0.2">
      <c r="A35" s="62">
        <v>27</v>
      </c>
      <c r="B35" s="53" t="s">
        <v>97</v>
      </c>
      <c r="C35" s="65" t="s">
        <v>86</v>
      </c>
      <c r="D35" s="55" t="s">
        <v>93</v>
      </c>
      <c r="E35" s="67" t="s">
        <v>94</v>
      </c>
      <c r="F35" s="59">
        <v>3</v>
      </c>
      <c r="G35" s="60">
        <v>105</v>
      </c>
      <c r="H35" s="60">
        <v>245</v>
      </c>
      <c r="I35" s="60">
        <v>205</v>
      </c>
      <c r="J35" s="60"/>
      <c r="K35" s="60"/>
      <c r="L35" s="60"/>
      <c r="M35" s="60"/>
      <c r="N35" s="60"/>
      <c r="O35" s="60"/>
      <c r="P35" s="91">
        <v>45461</v>
      </c>
      <c r="Q35" s="57" t="s">
        <v>95</v>
      </c>
      <c r="R35" s="57" t="s">
        <v>96</v>
      </c>
      <c r="S35" s="57"/>
      <c r="T35" s="57"/>
      <c r="U35" s="57"/>
      <c r="V35" s="57"/>
      <c r="W35" s="57"/>
      <c r="X35" s="57"/>
      <c r="Y35" s="129" t="s">
        <v>283</v>
      </c>
      <c r="AB35" s="109"/>
    </row>
    <row r="36" spans="1:28" s="5" customFormat="1" ht="35.1" customHeight="1" x14ac:dyDescent="0.2">
      <c r="A36" s="111"/>
      <c r="B36" s="112"/>
      <c r="C36" s="113"/>
      <c r="D36" s="114"/>
      <c r="E36" s="115"/>
      <c r="F36" s="116">
        <f>G36+H36+I36+J36+K36+L36+M36+N36+O36</f>
        <v>1647</v>
      </c>
      <c r="G36" s="117">
        <f>G35+G34+G33</f>
        <v>435</v>
      </c>
      <c r="H36" s="117">
        <f t="shared" ref="H36:O36" si="5">H35+H34+H33</f>
        <v>659</v>
      </c>
      <c r="I36" s="117">
        <f t="shared" si="5"/>
        <v>553</v>
      </c>
      <c r="J36" s="117">
        <f t="shared" si="5"/>
        <v>0</v>
      </c>
      <c r="K36" s="117">
        <f t="shared" si="5"/>
        <v>0</v>
      </c>
      <c r="L36" s="117">
        <f t="shared" si="5"/>
        <v>0</v>
      </c>
      <c r="M36" s="117">
        <f t="shared" si="5"/>
        <v>0</v>
      </c>
      <c r="N36" s="117">
        <f t="shared" si="5"/>
        <v>0</v>
      </c>
      <c r="O36" s="117">
        <f t="shared" si="5"/>
        <v>0</v>
      </c>
      <c r="P36" s="118"/>
      <c r="Q36" s="118"/>
      <c r="R36" s="118"/>
      <c r="S36" s="118"/>
      <c r="T36" s="118"/>
      <c r="U36" s="118"/>
      <c r="V36" s="118"/>
      <c r="W36" s="118"/>
      <c r="X36" s="118"/>
      <c r="Y36" s="124"/>
      <c r="AB36" s="109"/>
    </row>
    <row r="37" spans="1:28" s="5" customFormat="1" ht="35.1" customHeight="1" x14ac:dyDescent="0.2">
      <c r="A37" s="62">
        <v>28</v>
      </c>
      <c r="B37" s="53" t="s">
        <v>76</v>
      </c>
      <c r="C37" s="65" t="s">
        <v>67</v>
      </c>
      <c r="D37" s="55" t="s">
        <v>68</v>
      </c>
      <c r="E37" s="67" t="s">
        <v>69</v>
      </c>
      <c r="F37" s="59">
        <v>4</v>
      </c>
      <c r="G37" s="60">
        <v>168</v>
      </c>
      <c r="H37" s="60">
        <v>168</v>
      </c>
      <c r="I37" s="60">
        <v>168</v>
      </c>
      <c r="J37" s="60">
        <v>168</v>
      </c>
      <c r="K37" s="60"/>
      <c r="L37" s="60"/>
      <c r="M37" s="60"/>
      <c r="N37" s="60"/>
      <c r="O37" s="60"/>
      <c r="P37" s="91">
        <v>45444</v>
      </c>
      <c r="Q37" s="57">
        <v>45467</v>
      </c>
      <c r="R37" s="57">
        <v>45490</v>
      </c>
      <c r="S37" s="57">
        <v>45513</v>
      </c>
      <c r="T37" s="57"/>
      <c r="U37" s="57"/>
      <c r="V37" s="57"/>
      <c r="W37" s="57"/>
      <c r="X37" s="57"/>
      <c r="Y37" s="129" t="s">
        <v>261</v>
      </c>
      <c r="AB37" s="109"/>
    </row>
    <row r="38" spans="1:28" s="5" customFormat="1" ht="35.1" customHeight="1" x14ac:dyDescent="0.2">
      <c r="A38" s="62">
        <v>29</v>
      </c>
      <c r="B38" s="53" t="s">
        <v>76</v>
      </c>
      <c r="C38" s="65" t="s">
        <v>67</v>
      </c>
      <c r="D38" s="55" t="s">
        <v>70</v>
      </c>
      <c r="E38" s="67" t="s">
        <v>71</v>
      </c>
      <c r="F38" s="59">
        <v>3</v>
      </c>
      <c r="G38" s="60">
        <v>100</v>
      </c>
      <c r="H38" s="60">
        <v>100</v>
      </c>
      <c r="I38" s="60">
        <v>100</v>
      </c>
      <c r="J38" s="60"/>
      <c r="K38" s="60"/>
      <c r="L38" s="60"/>
      <c r="M38" s="60"/>
      <c r="N38" s="60"/>
      <c r="O38" s="60"/>
      <c r="P38" s="91">
        <v>45453</v>
      </c>
      <c r="Q38" s="57">
        <v>45478</v>
      </c>
      <c r="R38" s="57">
        <v>45505</v>
      </c>
      <c r="S38" s="57"/>
      <c r="T38" s="57"/>
      <c r="U38" s="57"/>
      <c r="V38" s="57"/>
      <c r="W38" s="57"/>
      <c r="X38" s="57"/>
      <c r="Y38" s="129" t="s">
        <v>286</v>
      </c>
      <c r="AB38" s="109"/>
    </row>
    <row r="39" spans="1:28" s="5" customFormat="1" ht="35.1" customHeight="1" x14ac:dyDescent="0.2">
      <c r="A39" s="62">
        <v>30</v>
      </c>
      <c r="B39" s="53" t="s">
        <v>76</v>
      </c>
      <c r="C39" s="65" t="s">
        <v>67</v>
      </c>
      <c r="D39" s="55" t="s">
        <v>72</v>
      </c>
      <c r="E39" s="67" t="s">
        <v>73</v>
      </c>
      <c r="F39" s="59">
        <v>3</v>
      </c>
      <c r="G39" s="60">
        <v>320</v>
      </c>
      <c r="H39" s="60">
        <v>320</v>
      </c>
      <c r="I39" s="60">
        <v>320</v>
      </c>
      <c r="J39" s="60"/>
      <c r="K39" s="60"/>
      <c r="L39" s="60"/>
      <c r="M39" s="60"/>
      <c r="N39" s="60"/>
      <c r="O39" s="60"/>
      <c r="P39" s="91">
        <v>45453</v>
      </c>
      <c r="Q39" s="57">
        <v>45478</v>
      </c>
      <c r="R39" s="57">
        <v>45505</v>
      </c>
      <c r="S39" s="57"/>
      <c r="T39" s="57"/>
      <c r="U39" s="57"/>
      <c r="V39" s="57"/>
      <c r="W39" s="57"/>
      <c r="X39" s="57"/>
      <c r="Y39" s="129" t="s">
        <v>287</v>
      </c>
      <c r="AB39" s="109"/>
    </row>
    <row r="40" spans="1:28" s="5" customFormat="1" ht="35.1" customHeight="1" x14ac:dyDescent="0.2">
      <c r="A40" s="62">
        <v>31</v>
      </c>
      <c r="B40" s="53" t="s">
        <v>76</v>
      </c>
      <c r="C40" s="65" t="s">
        <v>67</v>
      </c>
      <c r="D40" s="55" t="s">
        <v>74</v>
      </c>
      <c r="E40" s="67" t="s">
        <v>75</v>
      </c>
      <c r="F40" s="59">
        <v>3</v>
      </c>
      <c r="G40" s="60">
        <v>200</v>
      </c>
      <c r="H40" s="60">
        <v>200</v>
      </c>
      <c r="I40" s="60">
        <v>200</v>
      </c>
      <c r="J40" s="60"/>
      <c r="K40" s="60"/>
      <c r="L40" s="60"/>
      <c r="M40" s="60"/>
      <c r="N40" s="60"/>
      <c r="O40" s="60"/>
      <c r="P40" s="91">
        <v>45453</v>
      </c>
      <c r="Q40" s="57">
        <v>45478</v>
      </c>
      <c r="R40" s="57">
        <v>45505</v>
      </c>
      <c r="S40" s="57"/>
      <c r="T40" s="57"/>
      <c r="U40" s="57"/>
      <c r="V40" s="57"/>
      <c r="W40" s="57"/>
      <c r="X40" s="57"/>
      <c r="Y40" s="129" t="s">
        <v>288</v>
      </c>
      <c r="AB40" s="109"/>
    </row>
    <row r="41" spans="1:28" s="5" customFormat="1" ht="35.1" customHeight="1" x14ac:dyDescent="0.2">
      <c r="A41" s="111"/>
      <c r="B41" s="112"/>
      <c r="C41" s="113"/>
      <c r="D41" s="114"/>
      <c r="E41" s="115"/>
      <c r="F41" s="116">
        <f>G41+H41+I41+J41+K41+L41+M41+N41+O41</f>
        <v>2532</v>
      </c>
      <c r="G41" s="117">
        <f>G40+G39+G38+G37</f>
        <v>788</v>
      </c>
      <c r="H41" s="117">
        <f t="shared" ref="H41:O41" si="6">H40+H39+H38+H37</f>
        <v>788</v>
      </c>
      <c r="I41" s="117">
        <f t="shared" si="6"/>
        <v>788</v>
      </c>
      <c r="J41" s="117">
        <f t="shared" si="6"/>
        <v>168</v>
      </c>
      <c r="K41" s="117">
        <f t="shared" si="6"/>
        <v>0</v>
      </c>
      <c r="L41" s="117">
        <f t="shared" si="6"/>
        <v>0</v>
      </c>
      <c r="M41" s="117">
        <f t="shared" si="6"/>
        <v>0</v>
      </c>
      <c r="N41" s="117">
        <f t="shared" si="6"/>
        <v>0</v>
      </c>
      <c r="O41" s="117">
        <f t="shared" si="6"/>
        <v>0</v>
      </c>
      <c r="P41" s="118"/>
      <c r="Q41" s="118"/>
      <c r="R41" s="118"/>
      <c r="S41" s="118"/>
      <c r="T41" s="118"/>
      <c r="U41" s="118"/>
      <c r="V41" s="118"/>
      <c r="W41" s="118"/>
      <c r="X41" s="118"/>
      <c r="Y41" s="124"/>
      <c r="AB41" s="109"/>
    </row>
    <row r="42" spans="1:28" s="5" customFormat="1" ht="35.1" customHeight="1" x14ac:dyDescent="0.2">
      <c r="A42" s="62">
        <v>32</v>
      </c>
      <c r="B42" s="53" t="s">
        <v>148</v>
      </c>
      <c r="C42" s="65" t="s">
        <v>133</v>
      </c>
      <c r="D42" s="55" t="s">
        <v>134</v>
      </c>
      <c r="E42" s="67" t="s">
        <v>135</v>
      </c>
      <c r="F42" s="59">
        <v>2</v>
      </c>
      <c r="G42" s="60">
        <v>25</v>
      </c>
      <c r="H42" s="60">
        <v>25</v>
      </c>
      <c r="I42" s="60"/>
      <c r="J42" s="60"/>
      <c r="K42" s="60"/>
      <c r="L42" s="60"/>
      <c r="M42" s="60"/>
      <c r="N42" s="60"/>
      <c r="O42" s="60"/>
      <c r="P42" s="91">
        <v>45439</v>
      </c>
      <c r="Q42" s="57" t="s">
        <v>136</v>
      </c>
      <c r="R42" s="57"/>
      <c r="S42" s="57"/>
      <c r="T42" s="57"/>
      <c r="U42" s="57"/>
      <c r="V42" s="57"/>
      <c r="W42" s="57"/>
      <c r="X42" s="57"/>
      <c r="Y42" s="129" t="s">
        <v>252</v>
      </c>
      <c r="AB42" s="109"/>
    </row>
    <row r="43" spans="1:28" s="5" customFormat="1" ht="34.5" customHeight="1" x14ac:dyDescent="0.2">
      <c r="A43" s="62">
        <v>33</v>
      </c>
      <c r="B43" s="53" t="s">
        <v>148</v>
      </c>
      <c r="C43" s="65" t="s">
        <v>137</v>
      </c>
      <c r="D43" s="55" t="s">
        <v>138</v>
      </c>
      <c r="E43" s="67" t="s">
        <v>139</v>
      </c>
      <c r="F43" s="59">
        <v>4</v>
      </c>
      <c r="G43" s="60">
        <v>280</v>
      </c>
      <c r="H43" s="60">
        <v>280</v>
      </c>
      <c r="I43" s="60">
        <v>280</v>
      </c>
      <c r="J43" s="60">
        <v>280</v>
      </c>
      <c r="K43" s="60"/>
      <c r="L43" s="60"/>
      <c r="M43" s="60"/>
      <c r="N43" s="60"/>
      <c r="O43" s="60"/>
      <c r="P43" s="91">
        <v>45444</v>
      </c>
      <c r="Q43" s="57" t="s">
        <v>140</v>
      </c>
      <c r="R43" s="57" t="s">
        <v>141</v>
      </c>
      <c r="S43" s="57" t="s">
        <v>83</v>
      </c>
      <c r="T43" s="57"/>
      <c r="U43" s="57"/>
      <c r="V43" s="57"/>
      <c r="W43" s="57"/>
      <c r="X43" s="57"/>
      <c r="Y43" s="129" t="s">
        <v>253</v>
      </c>
      <c r="AB43" s="109"/>
    </row>
    <row r="44" spans="1:28" s="5" customFormat="1" ht="35.1" customHeight="1" x14ac:dyDescent="0.2">
      <c r="A44" s="111"/>
      <c r="B44" s="112"/>
      <c r="C44" s="113"/>
      <c r="D44" s="114"/>
      <c r="E44" s="115"/>
      <c r="F44" s="116">
        <f>G44+H44+I44+J44+K44+L44+M44+N44+O44</f>
        <v>1170</v>
      </c>
      <c r="G44" s="117">
        <f>G43+G42</f>
        <v>305</v>
      </c>
      <c r="H44" s="117">
        <f t="shared" ref="H44:O44" si="7">H43+H42</f>
        <v>305</v>
      </c>
      <c r="I44" s="117">
        <f t="shared" si="7"/>
        <v>280</v>
      </c>
      <c r="J44" s="117">
        <f t="shared" si="7"/>
        <v>280</v>
      </c>
      <c r="K44" s="117">
        <f t="shared" si="7"/>
        <v>0</v>
      </c>
      <c r="L44" s="117">
        <f t="shared" si="7"/>
        <v>0</v>
      </c>
      <c r="M44" s="117">
        <f t="shared" si="7"/>
        <v>0</v>
      </c>
      <c r="N44" s="117">
        <f t="shared" si="7"/>
        <v>0</v>
      </c>
      <c r="O44" s="117">
        <f t="shared" si="7"/>
        <v>0</v>
      </c>
      <c r="P44" s="118"/>
      <c r="Q44" s="118"/>
      <c r="R44" s="118"/>
      <c r="S44" s="118"/>
      <c r="T44" s="118"/>
      <c r="U44" s="118"/>
      <c r="V44" s="118"/>
      <c r="W44" s="118"/>
      <c r="X44" s="118"/>
      <c r="Y44" s="124"/>
      <c r="AB44" s="109"/>
    </row>
    <row r="45" spans="1:28" s="5" customFormat="1" ht="55.5" customHeight="1" x14ac:dyDescent="0.2">
      <c r="A45" s="62">
        <v>34</v>
      </c>
      <c r="B45" s="53" t="s">
        <v>220</v>
      </c>
      <c r="C45" s="65" t="s">
        <v>133</v>
      </c>
      <c r="D45" s="55" t="s">
        <v>249</v>
      </c>
      <c r="E45" s="67" t="s">
        <v>208</v>
      </c>
      <c r="F45" s="59">
        <v>1</v>
      </c>
      <c r="G45" s="60">
        <v>25</v>
      </c>
      <c r="H45" s="60"/>
      <c r="I45" s="60"/>
      <c r="J45" s="60"/>
      <c r="K45" s="60"/>
      <c r="L45" s="60"/>
      <c r="M45" s="60"/>
      <c r="N45" s="60"/>
      <c r="O45" s="60"/>
      <c r="P45" s="91">
        <v>45439</v>
      </c>
      <c r="Q45" s="57"/>
      <c r="R45" s="57"/>
      <c r="S45" s="57"/>
      <c r="T45" s="57"/>
      <c r="U45" s="57"/>
      <c r="V45" s="57"/>
      <c r="W45" s="57"/>
      <c r="X45" s="57"/>
      <c r="Y45" s="129" t="s">
        <v>248</v>
      </c>
      <c r="AB45" s="109"/>
    </row>
    <row r="46" spans="1:28" s="5" customFormat="1" ht="54.75" customHeight="1" x14ac:dyDescent="0.2">
      <c r="A46" s="62">
        <v>35</v>
      </c>
      <c r="B46" s="53" t="s">
        <v>220</v>
      </c>
      <c r="C46" s="65" t="s">
        <v>133</v>
      </c>
      <c r="D46" s="55" t="s">
        <v>211</v>
      </c>
      <c r="E46" s="67" t="s">
        <v>212</v>
      </c>
      <c r="F46" s="59">
        <v>1</v>
      </c>
      <c r="G46" s="60">
        <v>42</v>
      </c>
      <c r="H46" s="60"/>
      <c r="I46" s="60"/>
      <c r="J46" s="60"/>
      <c r="K46" s="60"/>
      <c r="L46" s="60"/>
      <c r="M46" s="60"/>
      <c r="N46" s="60"/>
      <c r="O46" s="60"/>
      <c r="P46" s="91">
        <v>45439</v>
      </c>
      <c r="Q46" s="57"/>
      <c r="R46" s="57"/>
      <c r="S46" s="57"/>
      <c r="T46" s="57"/>
      <c r="U46" s="57"/>
      <c r="V46" s="57"/>
      <c r="W46" s="57"/>
      <c r="X46" s="57"/>
      <c r="Y46" s="129" t="s">
        <v>247</v>
      </c>
      <c r="AB46" s="109"/>
    </row>
    <row r="47" spans="1:28" s="5" customFormat="1" ht="62.25" customHeight="1" x14ac:dyDescent="0.2">
      <c r="A47" s="62">
        <v>36</v>
      </c>
      <c r="B47" s="53" t="s">
        <v>220</v>
      </c>
      <c r="C47" s="65" t="s">
        <v>193</v>
      </c>
      <c r="D47" s="55" t="s">
        <v>216</v>
      </c>
      <c r="E47" s="67" t="s">
        <v>194</v>
      </c>
      <c r="F47" s="59">
        <v>5</v>
      </c>
      <c r="G47" s="60">
        <v>110</v>
      </c>
      <c r="H47" s="60">
        <v>110</v>
      </c>
      <c r="I47" s="60">
        <v>110</v>
      </c>
      <c r="J47" s="60">
        <v>110</v>
      </c>
      <c r="K47" s="60">
        <v>110</v>
      </c>
      <c r="L47" s="60"/>
      <c r="M47" s="60"/>
      <c r="N47" s="60"/>
      <c r="O47" s="60"/>
      <c r="P47" s="91">
        <v>45444</v>
      </c>
      <c r="Q47" s="57">
        <v>45468</v>
      </c>
      <c r="R47" s="57">
        <v>45484</v>
      </c>
      <c r="S47" s="57">
        <v>45500</v>
      </c>
      <c r="T47" s="57">
        <v>45517</v>
      </c>
      <c r="U47" s="57"/>
      <c r="V47" s="57"/>
      <c r="W47" s="57"/>
      <c r="X47" s="57"/>
      <c r="Y47" s="129" t="s">
        <v>245</v>
      </c>
      <c r="AB47" s="109"/>
    </row>
    <row r="48" spans="1:28" s="5" customFormat="1" ht="35.1" customHeight="1" x14ac:dyDescent="0.2">
      <c r="A48" s="62">
        <v>37</v>
      </c>
      <c r="B48" s="53" t="s">
        <v>220</v>
      </c>
      <c r="C48" s="65" t="s">
        <v>23</v>
      </c>
      <c r="D48" s="55" t="s">
        <v>203</v>
      </c>
      <c r="E48" s="67" t="s">
        <v>204</v>
      </c>
      <c r="F48" s="59">
        <v>4</v>
      </c>
      <c r="G48" s="60">
        <v>282</v>
      </c>
      <c r="H48" s="60">
        <v>282</v>
      </c>
      <c r="I48" s="60">
        <v>282</v>
      </c>
      <c r="J48" s="60">
        <v>282</v>
      </c>
      <c r="K48" s="60"/>
      <c r="L48" s="60"/>
      <c r="M48" s="60"/>
      <c r="N48" s="60"/>
      <c r="O48" s="60"/>
      <c r="P48" s="91">
        <v>45444</v>
      </c>
      <c r="Q48" s="57">
        <v>45467</v>
      </c>
      <c r="R48" s="57">
        <v>45490</v>
      </c>
      <c r="S48" s="57">
        <v>45513</v>
      </c>
      <c r="T48" s="57"/>
      <c r="U48" s="57"/>
      <c r="V48" s="57"/>
      <c r="W48" s="57"/>
      <c r="X48" s="57"/>
      <c r="Y48" s="129" t="s">
        <v>250</v>
      </c>
      <c r="AB48" s="109"/>
    </row>
    <row r="49" spans="1:28" s="5" customFormat="1" ht="35.1" customHeight="1" x14ac:dyDescent="0.2">
      <c r="A49" s="62">
        <v>38</v>
      </c>
      <c r="B49" s="53" t="s">
        <v>220</v>
      </c>
      <c r="C49" s="65" t="s">
        <v>133</v>
      </c>
      <c r="D49" s="55" t="s">
        <v>197</v>
      </c>
      <c r="E49" s="67" t="s">
        <v>198</v>
      </c>
      <c r="F49" s="59">
        <v>1</v>
      </c>
      <c r="G49" s="60">
        <v>25</v>
      </c>
      <c r="H49" s="60"/>
      <c r="I49" s="60"/>
      <c r="J49" s="60"/>
      <c r="K49" s="60"/>
      <c r="L49" s="60"/>
      <c r="M49" s="60"/>
      <c r="N49" s="60"/>
      <c r="O49" s="60"/>
      <c r="P49" s="91">
        <v>45446</v>
      </c>
      <c r="Q49" s="57"/>
      <c r="R49" s="57"/>
      <c r="S49" s="57"/>
      <c r="T49" s="57"/>
      <c r="U49" s="57"/>
      <c r="V49" s="57"/>
      <c r="W49" s="57"/>
      <c r="X49" s="57"/>
      <c r="Y49" s="129" t="s">
        <v>246</v>
      </c>
      <c r="AB49" s="109"/>
    </row>
    <row r="50" spans="1:28" s="5" customFormat="1" ht="35.1" customHeight="1" x14ac:dyDescent="0.2">
      <c r="A50" s="62">
        <v>39</v>
      </c>
      <c r="B50" s="53" t="s">
        <v>220</v>
      </c>
      <c r="C50" s="65" t="s">
        <v>118</v>
      </c>
      <c r="D50" s="55" t="s">
        <v>209</v>
      </c>
      <c r="E50" s="67" t="s">
        <v>210</v>
      </c>
      <c r="F50" s="59">
        <v>9</v>
      </c>
      <c r="G50" s="60">
        <v>20</v>
      </c>
      <c r="H50" s="60">
        <v>20</v>
      </c>
      <c r="I50" s="60">
        <v>20</v>
      </c>
      <c r="J50" s="60">
        <v>20</v>
      </c>
      <c r="K50" s="60">
        <v>20</v>
      </c>
      <c r="L50" s="60">
        <v>20</v>
      </c>
      <c r="M50" s="60">
        <v>20</v>
      </c>
      <c r="N50" s="60">
        <v>20</v>
      </c>
      <c r="O50" s="60">
        <v>20</v>
      </c>
      <c r="P50" s="91">
        <v>45448</v>
      </c>
      <c r="Q50" s="57">
        <v>45455</v>
      </c>
      <c r="R50" s="57">
        <v>45462</v>
      </c>
      <c r="S50" s="57">
        <v>45469</v>
      </c>
      <c r="T50" s="57">
        <v>45476</v>
      </c>
      <c r="U50" s="57">
        <v>45483</v>
      </c>
      <c r="V50" s="57">
        <v>45490</v>
      </c>
      <c r="W50" s="57">
        <v>45497</v>
      </c>
      <c r="X50" s="57">
        <v>45504</v>
      </c>
      <c r="Y50" s="129" t="s">
        <v>251</v>
      </c>
      <c r="AB50" s="109"/>
    </row>
    <row r="51" spans="1:28" s="5" customFormat="1" ht="35.1" customHeight="1" x14ac:dyDescent="0.2">
      <c r="A51" s="62">
        <v>40</v>
      </c>
      <c r="B51" s="53" t="s">
        <v>220</v>
      </c>
      <c r="C51" s="65" t="s">
        <v>15</v>
      </c>
      <c r="D51" s="55" t="s">
        <v>217</v>
      </c>
      <c r="E51" s="67" t="s">
        <v>195</v>
      </c>
      <c r="F51" s="59">
        <v>3</v>
      </c>
      <c r="G51" s="60">
        <v>220</v>
      </c>
      <c r="H51" s="60">
        <v>220</v>
      </c>
      <c r="I51" s="60">
        <v>220</v>
      </c>
      <c r="J51" s="60"/>
      <c r="K51" s="60"/>
      <c r="L51" s="60"/>
      <c r="M51" s="60"/>
      <c r="N51" s="60"/>
      <c r="O51" s="60"/>
      <c r="P51" s="91">
        <v>45449</v>
      </c>
      <c r="Q51" s="57">
        <v>45476</v>
      </c>
      <c r="R51" s="57">
        <v>45505</v>
      </c>
      <c r="S51" s="57"/>
      <c r="T51" s="57"/>
      <c r="U51" s="57"/>
      <c r="V51" s="57"/>
      <c r="W51" s="57"/>
      <c r="X51" s="57"/>
      <c r="Y51" s="129" t="s">
        <v>268</v>
      </c>
      <c r="AB51" s="109"/>
    </row>
    <row r="52" spans="1:28" s="5" customFormat="1" ht="36" customHeight="1" x14ac:dyDescent="0.2">
      <c r="A52" s="62">
        <v>41</v>
      </c>
      <c r="B52" s="53" t="s">
        <v>220</v>
      </c>
      <c r="C52" s="65" t="s">
        <v>57</v>
      </c>
      <c r="D52" s="55" t="s">
        <v>205</v>
      </c>
      <c r="E52" s="67" t="s">
        <v>206</v>
      </c>
      <c r="F52" s="59">
        <v>3</v>
      </c>
      <c r="G52" s="60">
        <v>244</v>
      </c>
      <c r="H52" s="60">
        <v>244</v>
      </c>
      <c r="I52" s="60">
        <v>244</v>
      </c>
      <c r="J52" s="60"/>
      <c r="K52" s="60"/>
      <c r="L52" s="60"/>
      <c r="M52" s="60"/>
      <c r="N52" s="60"/>
      <c r="O52" s="60"/>
      <c r="P52" s="91">
        <v>45457</v>
      </c>
      <c r="Q52" s="57">
        <v>45482</v>
      </c>
      <c r="R52" s="57">
        <v>45506</v>
      </c>
      <c r="S52" s="57"/>
      <c r="T52" s="57"/>
      <c r="U52" s="57"/>
      <c r="V52" s="57"/>
      <c r="W52" s="57"/>
      <c r="X52" s="57"/>
      <c r="Y52" s="129" t="s">
        <v>267</v>
      </c>
      <c r="AB52" s="109"/>
    </row>
    <row r="53" spans="1:28" s="5" customFormat="1" ht="35.1" customHeight="1" x14ac:dyDescent="0.2">
      <c r="A53" s="62">
        <v>42</v>
      </c>
      <c r="B53" s="53" t="s">
        <v>220</v>
      </c>
      <c r="C53" s="65" t="s">
        <v>23</v>
      </c>
      <c r="D53" s="55" t="s">
        <v>199</v>
      </c>
      <c r="E53" s="67" t="s">
        <v>200</v>
      </c>
      <c r="F53" s="59">
        <v>3</v>
      </c>
      <c r="G53" s="60">
        <v>291</v>
      </c>
      <c r="H53" s="60">
        <v>291</v>
      </c>
      <c r="I53" s="60">
        <v>291</v>
      </c>
      <c r="J53" s="60"/>
      <c r="K53" s="60"/>
      <c r="L53" s="60"/>
      <c r="M53" s="60"/>
      <c r="N53" s="60"/>
      <c r="O53" s="60"/>
      <c r="P53" s="91" t="s">
        <v>219</v>
      </c>
      <c r="Q53" s="131" t="s">
        <v>201</v>
      </c>
      <c r="R53" s="131" t="s">
        <v>202</v>
      </c>
      <c r="S53" s="57"/>
      <c r="T53" s="57"/>
      <c r="U53" s="57"/>
      <c r="V53" s="57"/>
      <c r="W53" s="57"/>
      <c r="X53" s="57"/>
      <c r="Y53" s="129" t="s">
        <v>289</v>
      </c>
      <c r="AB53" s="109"/>
    </row>
    <row r="54" spans="1:28" s="5" customFormat="1" ht="35.1" customHeight="1" x14ac:dyDescent="0.2">
      <c r="A54" s="111"/>
      <c r="B54" s="112"/>
      <c r="C54" s="113"/>
      <c r="D54" s="114"/>
      <c r="E54" s="115"/>
      <c r="F54" s="116">
        <f>G54+H54+I54+J54+K54+L54+M54+N54+O54</f>
        <v>4215</v>
      </c>
      <c r="G54" s="117">
        <f>G53+G52+G51+G50+G49+G48+G47+G46+G45</f>
        <v>1259</v>
      </c>
      <c r="H54" s="117">
        <f t="shared" ref="H54:O54" si="8">H53+H52+H51+H50+H49+H48+H47+H46+H45</f>
        <v>1167</v>
      </c>
      <c r="I54" s="117">
        <f t="shared" si="8"/>
        <v>1167</v>
      </c>
      <c r="J54" s="117">
        <f t="shared" si="8"/>
        <v>412</v>
      </c>
      <c r="K54" s="117">
        <f t="shared" si="8"/>
        <v>130</v>
      </c>
      <c r="L54" s="117">
        <f t="shared" si="8"/>
        <v>20</v>
      </c>
      <c r="M54" s="117">
        <f t="shared" si="8"/>
        <v>20</v>
      </c>
      <c r="N54" s="117">
        <f t="shared" si="8"/>
        <v>20</v>
      </c>
      <c r="O54" s="117">
        <f t="shared" si="8"/>
        <v>20</v>
      </c>
      <c r="P54" s="118"/>
      <c r="Q54" s="118"/>
      <c r="R54" s="118"/>
      <c r="S54" s="118"/>
      <c r="T54" s="118"/>
      <c r="U54" s="118"/>
      <c r="V54" s="118"/>
      <c r="W54" s="118"/>
      <c r="X54" s="118"/>
      <c r="Y54" s="124"/>
      <c r="AB54" s="109"/>
    </row>
    <row r="55" spans="1:28" s="5" customFormat="1" ht="35.1" customHeight="1" x14ac:dyDescent="0.2">
      <c r="A55" s="62">
        <v>43</v>
      </c>
      <c r="B55" s="53" t="s">
        <v>36</v>
      </c>
      <c r="C55" s="65" t="s">
        <v>37</v>
      </c>
      <c r="D55" s="55" t="s">
        <v>38</v>
      </c>
      <c r="E55" s="67" t="s">
        <v>39</v>
      </c>
      <c r="F55" s="59">
        <v>4</v>
      </c>
      <c r="G55" s="60">
        <v>300</v>
      </c>
      <c r="H55" s="60">
        <v>300</v>
      </c>
      <c r="I55" s="60">
        <v>300</v>
      </c>
      <c r="J55" s="60">
        <v>300</v>
      </c>
      <c r="K55" s="60"/>
      <c r="L55" s="60"/>
      <c r="M55" s="60"/>
      <c r="N55" s="60"/>
      <c r="O55" s="60"/>
      <c r="P55" s="91">
        <v>45444</v>
      </c>
      <c r="Q55" s="57">
        <v>45467</v>
      </c>
      <c r="R55" s="57">
        <v>45490</v>
      </c>
      <c r="S55" s="57">
        <v>45513</v>
      </c>
      <c r="T55" s="57"/>
      <c r="U55" s="57"/>
      <c r="V55" s="57"/>
      <c r="W55" s="57"/>
      <c r="X55" s="57"/>
      <c r="Y55" s="129" t="s">
        <v>237</v>
      </c>
      <c r="AB55" s="109"/>
    </row>
    <row r="56" spans="1:28" s="5" customFormat="1" ht="35.1" customHeight="1" x14ac:dyDescent="0.2">
      <c r="A56" s="62">
        <v>44</v>
      </c>
      <c r="B56" s="53" t="s">
        <v>36</v>
      </c>
      <c r="C56" s="65" t="s">
        <v>23</v>
      </c>
      <c r="D56" s="55" t="s">
        <v>46</v>
      </c>
      <c r="E56" s="67" t="s">
        <v>47</v>
      </c>
      <c r="F56" s="59">
        <v>4</v>
      </c>
      <c r="G56" s="60">
        <v>280</v>
      </c>
      <c r="H56" s="60">
        <v>280</v>
      </c>
      <c r="I56" s="60">
        <v>280</v>
      </c>
      <c r="J56" s="60">
        <v>280</v>
      </c>
      <c r="K56" s="60"/>
      <c r="L56" s="60"/>
      <c r="M56" s="60"/>
      <c r="N56" s="60"/>
      <c r="O56" s="60"/>
      <c r="P56" s="91">
        <v>45444</v>
      </c>
      <c r="Q56" s="57">
        <v>45467</v>
      </c>
      <c r="R56" s="57">
        <v>45490</v>
      </c>
      <c r="S56" s="57">
        <v>45513</v>
      </c>
      <c r="T56" s="57"/>
      <c r="U56" s="57"/>
      <c r="V56" s="57"/>
      <c r="W56" s="57"/>
      <c r="X56" s="57"/>
      <c r="Y56" s="129" t="s">
        <v>238</v>
      </c>
      <c r="AB56" s="109"/>
    </row>
    <row r="57" spans="1:28" s="5" customFormat="1" ht="35.1" customHeight="1" x14ac:dyDescent="0.2">
      <c r="A57" s="62">
        <v>45</v>
      </c>
      <c r="B57" s="53" t="s">
        <v>36</v>
      </c>
      <c r="C57" s="65" t="s">
        <v>23</v>
      </c>
      <c r="D57" s="55" t="s">
        <v>42</v>
      </c>
      <c r="E57" s="67" t="s">
        <v>43</v>
      </c>
      <c r="F57" s="59">
        <v>3</v>
      </c>
      <c r="G57" s="60">
        <v>120</v>
      </c>
      <c r="H57" s="60">
        <v>120</v>
      </c>
      <c r="I57" s="60">
        <v>120</v>
      </c>
      <c r="J57" s="60"/>
      <c r="K57" s="60"/>
      <c r="L57" s="60"/>
      <c r="M57" s="60"/>
      <c r="N57" s="60"/>
      <c r="O57" s="60"/>
      <c r="P57" s="91">
        <v>45450</v>
      </c>
      <c r="Q57" s="57">
        <v>45474</v>
      </c>
      <c r="R57" s="57">
        <v>45511</v>
      </c>
      <c r="S57" s="57"/>
      <c r="T57" s="57"/>
      <c r="U57" s="57"/>
      <c r="V57" s="57"/>
      <c r="W57" s="57"/>
      <c r="X57" s="57"/>
      <c r="Y57" s="129" t="s">
        <v>269</v>
      </c>
      <c r="AB57" s="109"/>
    </row>
    <row r="58" spans="1:28" s="5" customFormat="1" ht="35.1" customHeight="1" x14ac:dyDescent="0.2">
      <c r="A58" s="62">
        <v>46</v>
      </c>
      <c r="B58" s="53" t="s">
        <v>36</v>
      </c>
      <c r="C58" s="65" t="s">
        <v>23</v>
      </c>
      <c r="D58" s="55" t="s">
        <v>40</v>
      </c>
      <c r="E58" s="67" t="s">
        <v>41</v>
      </c>
      <c r="F58" s="59">
        <v>3</v>
      </c>
      <c r="G58" s="60">
        <v>220</v>
      </c>
      <c r="H58" s="60">
        <v>220</v>
      </c>
      <c r="I58" s="60">
        <v>150</v>
      </c>
      <c r="J58" s="60"/>
      <c r="K58" s="60"/>
      <c r="L58" s="60"/>
      <c r="M58" s="60"/>
      <c r="N58" s="60"/>
      <c r="O58" s="60"/>
      <c r="P58" s="91">
        <v>45457</v>
      </c>
      <c r="Q58" s="57">
        <v>45484</v>
      </c>
      <c r="R58" s="57">
        <v>45509</v>
      </c>
      <c r="S58" s="57"/>
      <c r="T58" s="57"/>
      <c r="U58" s="57"/>
      <c r="V58" s="57"/>
      <c r="W58" s="57"/>
      <c r="X58" s="57"/>
      <c r="Y58" s="129" t="s">
        <v>270</v>
      </c>
      <c r="AB58" s="109"/>
    </row>
    <row r="59" spans="1:28" s="5" customFormat="1" ht="35.1" customHeight="1" x14ac:dyDescent="0.2">
      <c r="A59" s="62">
        <v>47</v>
      </c>
      <c r="B59" s="53" t="s">
        <v>36</v>
      </c>
      <c r="C59" s="65" t="s">
        <v>23</v>
      </c>
      <c r="D59" s="55" t="s">
        <v>44</v>
      </c>
      <c r="E59" s="67" t="s">
        <v>45</v>
      </c>
      <c r="F59" s="59">
        <v>3</v>
      </c>
      <c r="G59" s="60">
        <v>180</v>
      </c>
      <c r="H59" s="60">
        <v>180</v>
      </c>
      <c r="I59" s="60">
        <v>180</v>
      </c>
      <c r="J59" s="60"/>
      <c r="K59" s="60"/>
      <c r="L59" s="60"/>
      <c r="M59" s="60"/>
      <c r="N59" s="60"/>
      <c r="O59" s="60"/>
      <c r="P59" s="91">
        <v>45457</v>
      </c>
      <c r="Q59" s="57">
        <v>45482</v>
      </c>
      <c r="R59" s="57">
        <v>45505</v>
      </c>
      <c r="S59" s="57"/>
      <c r="T59" s="57"/>
      <c r="U59" s="57"/>
      <c r="V59" s="57"/>
      <c r="W59" s="57"/>
      <c r="X59" s="57"/>
      <c r="Y59" s="129" t="s">
        <v>293</v>
      </c>
      <c r="AB59" s="109"/>
    </row>
    <row r="60" spans="1:28" s="5" customFormat="1" ht="35.1" customHeight="1" x14ac:dyDescent="0.2">
      <c r="A60" s="62">
        <v>48</v>
      </c>
      <c r="B60" s="53" t="s">
        <v>36</v>
      </c>
      <c r="C60" s="65" t="s">
        <v>23</v>
      </c>
      <c r="D60" s="55" t="s">
        <v>48</v>
      </c>
      <c r="E60" s="67" t="s">
        <v>49</v>
      </c>
      <c r="F60" s="59">
        <v>3</v>
      </c>
      <c r="G60" s="60">
        <v>300</v>
      </c>
      <c r="H60" s="60">
        <v>300</v>
      </c>
      <c r="I60" s="60">
        <v>300</v>
      </c>
      <c r="J60" s="60"/>
      <c r="K60" s="60"/>
      <c r="L60" s="60"/>
      <c r="M60" s="60"/>
      <c r="N60" s="60"/>
      <c r="O60" s="60"/>
      <c r="P60" s="91">
        <v>45458</v>
      </c>
      <c r="Q60" s="57">
        <v>45481</v>
      </c>
      <c r="R60" s="57">
        <v>45507</v>
      </c>
      <c r="S60" s="57"/>
      <c r="T60" s="57"/>
      <c r="U60" s="57"/>
      <c r="V60" s="57"/>
      <c r="W60" s="57"/>
      <c r="X60" s="57"/>
      <c r="Y60" s="129" t="s">
        <v>292</v>
      </c>
      <c r="AB60" s="109"/>
    </row>
    <row r="61" spans="1:28" s="5" customFormat="1" ht="35.1" customHeight="1" x14ac:dyDescent="0.2">
      <c r="A61" s="111"/>
      <c r="B61" s="112"/>
      <c r="C61" s="113"/>
      <c r="D61" s="114"/>
      <c r="E61" s="115"/>
      <c r="F61" s="116">
        <f>G61+H61+I61+J61+K61+L61+M61+N61+O61</f>
        <v>4710</v>
      </c>
      <c r="G61" s="117">
        <f>G60+G59+G58+G57+G56+G55</f>
        <v>1400</v>
      </c>
      <c r="H61" s="117">
        <f t="shared" ref="H61:O61" si="9">H60+H59+H58+H57+H56+H55</f>
        <v>1400</v>
      </c>
      <c r="I61" s="117">
        <f t="shared" si="9"/>
        <v>1330</v>
      </c>
      <c r="J61" s="117">
        <f t="shared" si="9"/>
        <v>580</v>
      </c>
      <c r="K61" s="117">
        <f t="shared" si="9"/>
        <v>0</v>
      </c>
      <c r="L61" s="117">
        <f t="shared" si="9"/>
        <v>0</v>
      </c>
      <c r="M61" s="117">
        <f t="shared" si="9"/>
        <v>0</v>
      </c>
      <c r="N61" s="117">
        <f t="shared" si="9"/>
        <v>0</v>
      </c>
      <c r="O61" s="117">
        <f t="shared" si="9"/>
        <v>0</v>
      </c>
      <c r="P61" s="118"/>
      <c r="Q61" s="118"/>
      <c r="R61" s="118"/>
      <c r="S61" s="118"/>
      <c r="T61" s="118"/>
      <c r="U61" s="118"/>
      <c r="V61" s="118"/>
      <c r="W61" s="118"/>
      <c r="X61" s="118"/>
      <c r="Y61" s="124"/>
      <c r="AB61" s="109"/>
    </row>
    <row r="62" spans="1:28" s="5" customFormat="1" ht="35.1" customHeight="1" x14ac:dyDescent="0.2">
      <c r="A62" s="62">
        <v>49</v>
      </c>
      <c r="B62" s="53" t="s">
        <v>66</v>
      </c>
      <c r="C62" s="65" t="s">
        <v>57</v>
      </c>
      <c r="D62" s="55" t="s">
        <v>62</v>
      </c>
      <c r="E62" s="67" t="s">
        <v>58</v>
      </c>
      <c r="F62" s="59">
        <v>2</v>
      </c>
      <c r="G62" s="60">
        <v>383</v>
      </c>
      <c r="H62" s="60">
        <v>383</v>
      </c>
      <c r="I62" s="60"/>
      <c r="J62" s="60"/>
      <c r="K62" s="60"/>
      <c r="L62" s="60"/>
      <c r="M62" s="60"/>
      <c r="N62" s="60"/>
      <c r="O62" s="60"/>
      <c r="P62" s="91">
        <v>45447</v>
      </c>
      <c r="Q62" s="57">
        <v>45470</v>
      </c>
      <c r="R62" s="57"/>
      <c r="S62" s="57"/>
      <c r="T62" s="57"/>
      <c r="U62" s="57"/>
      <c r="V62" s="57"/>
      <c r="W62" s="57"/>
      <c r="X62" s="57"/>
      <c r="Y62" s="129" t="s">
        <v>271</v>
      </c>
      <c r="AB62" s="109"/>
    </row>
    <row r="63" spans="1:28" s="5" customFormat="1" ht="35.1" customHeight="1" x14ac:dyDescent="0.2">
      <c r="A63" s="60">
        <v>50</v>
      </c>
      <c r="B63" s="53" t="s">
        <v>66</v>
      </c>
      <c r="C63" s="65" t="s">
        <v>57</v>
      </c>
      <c r="D63" s="55" t="s">
        <v>64</v>
      </c>
      <c r="E63" s="66" t="s">
        <v>60</v>
      </c>
      <c r="F63" s="59">
        <v>3</v>
      </c>
      <c r="G63" s="60">
        <v>155</v>
      </c>
      <c r="H63" s="60">
        <v>155</v>
      </c>
      <c r="I63" s="60">
        <v>155</v>
      </c>
      <c r="J63" s="60"/>
      <c r="K63" s="60"/>
      <c r="L63" s="60"/>
      <c r="M63" s="60"/>
      <c r="N63" s="60"/>
      <c r="O63" s="60"/>
      <c r="P63" s="91">
        <v>45452</v>
      </c>
      <c r="Q63" s="57">
        <v>45475</v>
      </c>
      <c r="R63" s="57">
        <v>45498</v>
      </c>
      <c r="S63" s="57"/>
      <c r="T63" s="57"/>
      <c r="U63" s="57"/>
      <c r="V63" s="57"/>
      <c r="W63" s="57"/>
      <c r="X63" s="57"/>
      <c r="Y63" s="129" t="s">
        <v>272</v>
      </c>
      <c r="AB63" s="109"/>
    </row>
    <row r="64" spans="1:28" s="5" customFormat="1" ht="35.1" customHeight="1" x14ac:dyDescent="0.2">
      <c r="A64" s="60">
        <v>51</v>
      </c>
      <c r="B64" s="53" t="s">
        <v>66</v>
      </c>
      <c r="C64" s="65" t="s">
        <v>61</v>
      </c>
      <c r="D64" s="55" t="s">
        <v>65</v>
      </c>
      <c r="E64" s="66" t="s">
        <v>60</v>
      </c>
      <c r="F64" s="59">
        <v>6</v>
      </c>
      <c r="G64" s="60">
        <v>50</v>
      </c>
      <c r="H64" s="60">
        <v>50</v>
      </c>
      <c r="I64" s="60">
        <v>50</v>
      </c>
      <c r="J64" s="60">
        <v>50</v>
      </c>
      <c r="K64" s="60">
        <v>50</v>
      </c>
      <c r="L64" s="60">
        <v>50</v>
      </c>
      <c r="M64" s="60"/>
      <c r="N64" s="60"/>
      <c r="O64" s="60"/>
      <c r="P64" s="91">
        <v>45452</v>
      </c>
      <c r="Q64" s="57">
        <v>45463</v>
      </c>
      <c r="R64" s="57">
        <v>45475</v>
      </c>
      <c r="S64" s="57">
        <v>45486</v>
      </c>
      <c r="T64" s="57">
        <v>45498</v>
      </c>
      <c r="U64" s="57"/>
      <c r="V64" s="57"/>
      <c r="W64" s="57"/>
      <c r="X64" s="57">
        <v>45509</v>
      </c>
      <c r="Y64" s="129" t="s">
        <v>273</v>
      </c>
      <c r="AB64" s="109"/>
    </row>
    <row r="65" spans="1:30" s="5" customFormat="1" ht="35.1" customHeight="1" x14ac:dyDescent="0.2">
      <c r="A65" s="60">
        <v>52</v>
      </c>
      <c r="B65" s="53" t="s">
        <v>66</v>
      </c>
      <c r="C65" s="65" t="s">
        <v>57</v>
      </c>
      <c r="D65" s="55" t="s">
        <v>63</v>
      </c>
      <c r="E65" s="66" t="s">
        <v>59</v>
      </c>
      <c r="F65" s="59">
        <v>3</v>
      </c>
      <c r="G65" s="60">
        <v>255</v>
      </c>
      <c r="H65" s="60">
        <v>255</v>
      </c>
      <c r="I65" s="60">
        <v>255</v>
      </c>
      <c r="J65" s="60"/>
      <c r="K65" s="60"/>
      <c r="L65" s="60"/>
      <c r="M65" s="60"/>
      <c r="N65" s="60"/>
      <c r="O65" s="60"/>
      <c r="P65" s="91">
        <v>45457</v>
      </c>
      <c r="Q65" s="57">
        <v>45481</v>
      </c>
      <c r="R65" s="57">
        <v>45505</v>
      </c>
      <c r="S65" s="57"/>
      <c r="T65" s="57"/>
      <c r="U65" s="57"/>
      <c r="V65" s="57"/>
      <c r="W65" s="57"/>
      <c r="X65" s="57"/>
      <c r="Y65" s="129" t="s">
        <v>274</v>
      </c>
      <c r="AB65" s="109"/>
    </row>
    <row r="66" spans="1:30" s="5" customFormat="1" ht="35.1" customHeight="1" x14ac:dyDescent="0.2">
      <c r="A66" s="117"/>
      <c r="B66" s="112"/>
      <c r="C66" s="113"/>
      <c r="D66" s="114"/>
      <c r="E66" s="122"/>
      <c r="F66" s="116">
        <f>G66+H66+I66+J66+K66+L66+M66+N66+O66</f>
        <v>2296</v>
      </c>
      <c r="G66" s="117">
        <f>G65+G64+G63+G62</f>
        <v>843</v>
      </c>
      <c r="H66" s="117">
        <f t="shared" ref="H66:O66" si="10">H65+H64+H63+H62</f>
        <v>843</v>
      </c>
      <c r="I66" s="117">
        <f t="shared" si="10"/>
        <v>460</v>
      </c>
      <c r="J66" s="117">
        <f t="shared" si="10"/>
        <v>50</v>
      </c>
      <c r="K66" s="117">
        <f t="shared" si="10"/>
        <v>50</v>
      </c>
      <c r="L66" s="117">
        <f t="shared" si="10"/>
        <v>50</v>
      </c>
      <c r="M66" s="117">
        <f t="shared" si="10"/>
        <v>0</v>
      </c>
      <c r="N66" s="117">
        <f t="shared" si="10"/>
        <v>0</v>
      </c>
      <c r="O66" s="117">
        <f t="shared" si="10"/>
        <v>0</v>
      </c>
      <c r="P66" s="118"/>
      <c r="Q66" s="118"/>
      <c r="R66" s="118"/>
      <c r="S66" s="118"/>
      <c r="T66" s="118"/>
      <c r="U66" s="118"/>
      <c r="V66" s="118"/>
      <c r="W66" s="118"/>
      <c r="X66" s="118"/>
      <c r="Y66" s="124"/>
      <c r="AB66" s="109"/>
    </row>
    <row r="67" spans="1:30" s="5" customFormat="1" ht="39.950000000000003" customHeight="1" x14ac:dyDescent="0.2">
      <c r="A67" s="60">
        <v>53</v>
      </c>
      <c r="B67" s="53" t="s">
        <v>192</v>
      </c>
      <c r="C67" s="65" t="s">
        <v>181</v>
      </c>
      <c r="D67" s="55" t="s">
        <v>182</v>
      </c>
      <c r="E67" s="66" t="s">
        <v>183</v>
      </c>
      <c r="F67" s="59">
        <v>4</v>
      </c>
      <c r="G67" s="60">
        <v>90</v>
      </c>
      <c r="H67" s="60">
        <v>90</v>
      </c>
      <c r="I67" s="60">
        <v>90</v>
      </c>
      <c r="J67" s="60">
        <v>90</v>
      </c>
      <c r="K67" s="60"/>
      <c r="L67" s="60"/>
      <c r="M67" s="60"/>
      <c r="N67" s="60"/>
      <c r="O67" s="60"/>
      <c r="P67" s="91">
        <v>45444</v>
      </c>
      <c r="Q67" s="57" t="s">
        <v>184</v>
      </c>
      <c r="R67" s="57" t="s">
        <v>185</v>
      </c>
      <c r="S67" s="57" t="s">
        <v>186</v>
      </c>
      <c r="T67" s="57"/>
      <c r="U67" s="57"/>
      <c r="V67" s="57"/>
      <c r="W67" s="57"/>
      <c r="X67" s="57"/>
      <c r="Y67" s="129" t="s">
        <v>259</v>
      </c>
      <c r="Z67" s="79"/>
      <c r="AA67" s="79"/>
      <c r="AB67" s="86"/>
      <c r="AC67" s="79"/>
      <c r="AD67" s="79"/>
    </row>
    <row r="68" spans="1:30" s="30" customFormat="1" ht="39.950000000000003" customHeight="1" x14ac:dyDescent="0.2">
      <c r="A68" s="62">
        <v>54</v>
      </c>
      <c r="B68" s="53" t="s">
        <v>192</v>
      </c>
      <c r="C68" s="65" t="s">
        <v>23</v>
      </c>
      <c r="D68" s="55" t="s">
        <v>187</v>
      </c>
      <c r="E68" s="67" t="s">
        <v>188</v>
      </c>
      <c r="F68" s="59">
        <v>4</v>
      </c>
      <c r="G68" s="60">
        <v>75</v>
      </c>
      <c r="H68" s="60">
        <v>75</v>
      </c>
      <c r="I68" s="60">
        <v>75</v>
      </c>
      <c r="J68" s="60">
        <v>75</v>
      </c>
      <c r="K68" s="60"/>
      <c r="L68" s="60"/>
      <c r="M68" s="60"/>
      <c r="N68" s="60"/>
      <c r="O68" s="60"/>
      <c r="P68" s="91">
        <v>45444</v>
      </c>
      <c r="Q68" s="57" t="s">
        <v>184</v>
      </c>
      <c r="R68" s="57" t="s">
        <v>185</v>
      </c>
      <c r="S68" s="57" t="s">
        <v>186</v>
      </c>
      <c r="T68" s="57"/>
      <c r="U68" s="57"/>
      <c r="V68" s="57"/>
      <c r="W68" s="57"/>
      <c r="X68" s="57"/>
      <c r="Y68" s="129" t="s">
        <v>257</v>
      </c>
      <c r="Z68" s="79"/>
      <c r="AA68" s="79"/>
      <c r="AB68" s="86"/>
      <c r="AC68" s="79"/>
      <c r="AD68" s="79"/>
    </row>
    <row r="69" spans="1:30" s="30" customFormat="1" ht="39.950000000000003" customHeight="1" x14ac:dyDescent="0.2">
      <c r="A69" s="58">
        <v>55</v>
      </c>
      <c r="B69" s="53" t="s">
        <v>192</v>
      </c>
      <c r="C69" s="65" t="s">
        <v>189</v>
      </c>
      <c r="D69" s="55" t="s">
        <v>190</v>
      </c>
      <c r="E69" s="67" t="s">
        <v>191</v>
      </c>
      <c r="F69" s="61">
        <v>4</v>
      </c>
      <c r="G69" s="62">
        <v>90</v>
      </c>
      <c r="H69" s="62">
        <v>90</v>
      </c>
      <c r="I69" s="62">
        <v>90</v>
      </c>
      <c r="J69" s="62">
        <v>90</v>
      </c>
      <c r="K69" s="62"/>
      <c r="L69" s="62"/>
      <c r="M69" s="62"/>
      <c r="N69" s="62"/>
      <c r="O69" s="62"/>
      <c r="P69" s="92">
        <v>45444</v>
      </c>
      <c r="Q69" s="63" t="s">
        <v>184</v>
      </c>
      <c r="R69" s="63" t="s">
        <v>185</v>
      </c>
      <c r="S69" s="63" t="s">
        <v>186</v>
      </c>
      <c r="T69" s="63"/>
      <c r="U69" s="63"/>
      <c r="V69" s="63"/>
      <c r="W69" s="63"/>
      <c r="X69" s="63"/>
      <c r="Y69" s="129" t="s">
        <v>258</v>
      </c>
      <c r="Z69" s="79"/>
      <c r="AA69" s="79"/>
      <c r="AB69" s="83"/>
      <c r="AC69" s="79"/>
      <c r="AD69" s="79"/>
    </row>
    <row r="70" spans="1:30" s="30" customFormat="1" ht="39.950000000000003" customHeight="1" x14ac:dyDescent="0.2">
      <c r="A70" s="60">
        <v>56</v>
      </c>
      <c r="B70" s="53" t="s">
        <v>192</v>
      </c>
      <c r="C70" s="55" t="s">
        <v>133</v>
      </c>
      <c r="D70" s="55" t="s">
        <v>179</v>
      </c>
      <c r="E70" s="67" t="s">
        <v>180</v>
      </c>
      <c r="F70" s="61">
        <v>1</v>
      </c>
      <c r="G70" s="62">
        <v>75</v>
      </c>
      <c r="H70" s="62"/>
      <c r="I70" s="62"/>
      <c r="J70" s="62"/>
      <c r="K70" s="60"/>
      <c r="L70" s="60"/>
      <c r="M70" s="60"/>
      <c r="N70" s="60"/>
      <c r="O70" s="60"/>
      <c r="P70" s="91">
        <v>45446</v>
      </c>
      <c r="Q70" s="57"/>
      <c r="R70" s="57"/>
      <c r="S70" s="63"/>
      <c r="T70" s="63"/>
      <c r="U70" s="63"/>
      <c r="V70" s="63"/>
      <c r="W70" s="63"/>
      <c r="X70" s="63"/>
      <c r="Y70" s="129" t="s">
        <v>260</v>
      </c>
      <c r="Z70" s="79"/>
      <c r="AA70" s="79"/>
      <c r="AB70" s="86"/>
      <c r="AC70" s="79"/>
      <c r="AD70" s="79"/>
    </row>
    <row r="71" spans="1:30" s="30" customFormat="1" ht="39.950000000000003" customHeight="1" x14ac:dyDescent="0.2">
      <c r="A71" s="62">
        <v>57</v>
      </c>
      <c r="B71" s="53" t="s">
        <v>192</v>
      </c>
      <c r="C71" s="65" t="s">
        <v>23</v>
      </c>
      <c r="D71" s="55" t="s">
        <v>173</v>
      </c>
      <c r="E71" s="66" t="s">
        <v>174</v>
      </c>
      <c r="F71" s="59">
        <v>3</v>
      </c>
      <c r="G71" s="60">
        <v>350</v>
      </c>
      <c r="H71" s="60">
        <v>350</v>
      </c>
      <c r="I71" s="60">
        <v>350</v>
      </c>
      <c r="J71" s="60"/>
      <c r="K71" s="60"/>
      <c r="L71" s="60"/>
      <c r="M71" s="60"/>
      <c r="N71" s="60"/>
      <c r="O71" s="60"/>
      <c r="P71" s="91">
        <v>45459</v>
      </c>
      <c r="Q71" s="57" t="s">
        <v>175</v>
      </c>
      <c r="R71" s="57" t="s">
        <v>176</v>
      </c>
      <c r="S71" s="57"/>
      <c r="T71" s="57"/>
      <c r="U71" s="57"/>
      <c r="V71" s="57"/>
      <c r="W71" s="57"/>
      <c r="X71" s="57"/>
      <c r="Y71" s="129" t="s">
        <v>290</v>
      </c>
      <c r="Z71" s="78"/>
      <c r="AA71" s="78"/>
      <c r="AB71" s="64"/>
      <c r="AC71" s="78"/>
      <c r="AD71" s="78"/>
    </row>
    <row r="72" spans="1:30" s="30" customFormat="1" ht="39.950000000000003" customHeight="1" x14ac:dyDescent="0.2">
      <c r="A72" s="58">
        <v>58</v>
      </c>
      <c r="B72" s="53" t="s">
        <v>192</v>
      </c>
      <c r="C72" s="65" t="s">
        <v>23</v>
      </c>
      <c r="D72" s="55" t="s">
        <v>177</v>
      </c>
      <c r="E72" s="67" t="s">
        <v>178</v>
      </c>
      <c r="F72" s="59">
        <v>3</v>
      </c>
      <c r="G72" s="60">
        <v>350</v>
      </c>
      <c r="H72" s="60">
        <v>350</v>
      </c>
      <c r="I72" s="60">
        <v>350</v>
      </c>
      <c r="J72" s="60"/>
      <c r="K72" s="60"/>
      <c r="L72" s="60"/>
      <c r="M72" s="60"/>
      <c r="N72" s="60"/>
      <c r="O72" s="60"/>
      <c r="P72" s="91">
        <v>45459</v>
      </c>
      <c r="Q72" s="57" t="s">
        <v>175</v>
      </c>
      <c r="R72" s="57" t="s">
        <v>176</v>
      </c>
      <c r="S72" s="57"/>
      <c r="T72" s="57"/>
      <c r="U72" s="57"/>
      <c r="V72" s="57"/>
      <c r="W72" s="57"/>
      <c r="X72" s="57"/>
      <c r="Y72" s="129" t="s">
        <v>291</v>
      </c>
      <c r="Z72" s="78"/>
      <c r="AA72" s="78"/>
      <c r="AB72" s="108"/>
      <c r="AC72" s="78"/>
      <c r="AD72" s="78"/>
    </row>
    <row r="73" spans="1:30" s="30" customFormat="1" ht="39.950000000000003" customHeight="1" x14ac:dyDescent="0.2">
      <c r="A73" s="123"/>
      <c r="B73" s="112"/>
      <c r="C73" s="113"/>
      <c r="D73" s="114"/>
      <c r="E73" s="115"/>
      <c r="F73" s="116">
        <f>G73+H73+I73+J73+K73+L73+M73+N73+O73</f>
        <v>3195</v>
      </c>
      <c r="G73" s="117">
        <f>G72+G71+G70+G69+G68+G67</f>
        <v>1030</v>
      </c>
      <c r="H73" s="117">
        <f t="shared" ref="H73:O73" si="11">H72+H71+H70+H69+H68+H67</f>
        <v>955</v>
      </c>
      <c r="I73" s="117">
        <f t="shared" si="11"/>
        <v>955</v>
      </c>
      <c r="J73" s="117">
        <f t="shared" si="11"/>
        <v>255</v>
      </c>
      <c r="K73" s="117">
        <f t="shared" si="11"/>
        <v>0</v>
      </c>
      <c r="L73" s="117">
        <f t="shared" si="11"/>
        <v>0</v>
      </c>
      <c r="M73" s="117">
        <f t="shared" si="11"/>
        <v>0</v>
      </c>
      <c r="N73" s="117">
        <f t="shared" si="11"/>
        <v>0</v>
      </c>
      <c r="O73" s="117">
        <f t="shared" si="11"/>
        <v>0</v>
      </c>
      <c r="P73" s="118"/>
      <c r="Q73" s="118"/>
      <c r="R73" s="118"/>
      <c r="S73" s="118"/>
      <c r="T73" s="118"/>
      <c r="U73" s="118"/>
      <c r="V73" s="118"/>
      <c r="W73" s="118"/>
      <c r="X73" s="118"/>
      <c r="Y73" s="124"/>
      <c r="Z73" s="78"/>
      <c r="AA73" s="78"/>
      <c r="AB73" s="108"/>
      <c r="AC73" s="78"/>
      <c r="AD73" s="78"/>
    </row>
    <row r="74" spans="1:30" s="30" customFormat="1" ht="39.950000000000003" customHeight="1" x14ac:dyDescent="0.2">
      <c r="A74" s="58">
        <v>59</v>
      </c>
      <c r="B74" s="53" t="s">
        <v>131</v>
      </c>
      <c r="C74" s="65" t="s">
        <v>133</v>
      </c>
      <c r="D74" s="55" t="s">
        <v>129</v>
      </c>
      <c r="E74" s="67" t="s">
        <v>130</v>
      </c>
      <c r="F74" s="59">
        <v>1</v>
      </c>
      <c r="G74" s="60">
        <v>65</v>
      </c>
      <c r="H74" s="60"/>
      <c r="I74" s="60"/>
      <c r="J74" s="60"/>
      <c r="K74" s="60"/>
      <c r="L74" s="60"/>
      <c r="M74" s="60"/>
      <c r="N74" s="60"/>
      <c r="O74" s="60"/>
      <c r="P74" s="91">
        <v>45448</v>
      </c>
      <c r="Q74" s="57"/>
      <c r="R74" s="57"/>
      <c r="S74" s="57"/>
      <c r="T74" s="57"/>
      <c r="U74" s="57"/>
      <c r="V74" s="57"/>
      <c r="W74" s="57"/>
      <c r="X74" s="57"/>
      <c r="Y74" s="129" t="s">
        <v>254</v>
      </c>
      <c r="Z74" s="78"/>
      <c r="AA74" s="78"/>
      <c r="AB74" s="108"/>
      <c r="AC74" s="78"/>
      <c r="AD74" s="78"/>
    </row>
    <row r="75" spans="1:30" s="30" customFormat="1" ht="39.950000000000003" customHeight="1" x14ac:dyDescent="0.2">
      <c r="A75" s="58">
        <v>60</v>
      </c>
      <c r="B75" s="53" t="s">
        <v>131</v>
      </c>
      <c r="C75" s="65" t="s">
        <v>23</v>
      </c>
      <c r="D75" s="55" t="s">
        <v>119</v>
      </c>
      <c r="E75" s="67" t="s">
        <v>120</v>
      </c>
      <c r="F75" s="59">
        <v>3</v>
      </c>
      <c r="G75" s="60">
        <v>256</v>
      </c>
      <c r="H75" s="60">
        <v>256</v>
      </c>
      <c r="I75" s="60">
        <v>256</v>
      </c>
      <c r="J75" s="60"/>
      <c r="K75" s="60"/>
      <c r="L75" s="60"/>
      <c r="M75" s="60"/>
      <c r="N75" s="60"/>
      <c r="O75" s="60"/>
      <c r="P75" s="91">
        <v>45453</v>
      </c>
      <c r="Q75" s="57">
        <v>45476</v>
      </c>
      <c r="R75" s="57">
        <v>45499</v>
      </c>
      <c r="S75" s="57"/>
      <c r="T75" s="57"/>
      <c r="U75" s="57"/>
      <c r="V75" s="57"/>
      <c r="W75" s="57"/>
      <c r="X75" s="57"/>
      <c r="Y75" s="129" t="s">
        <v>275</v>
      </c>
      <c r="Z75" s="78"/>
      <c r="AA75" s="78"/>
      <c r="AB75" s="108"/>
      <c r="AC75" s="78"/>
      <c r="AD75" s="78"/>
    </row>
    <row r="76" spans="1:30" s="30" customFormat="1" ht="39.950000000000003" customHeight="1" x14ac:dyDescent="0.2">
      <c r="A76" s="58">
        <v>61</v>
      </c>
      <c r="B76" s="53" t="s">
        <v>131</v>
      </c>
      <c r="C76" s="65" t="s">
        <v>23</v>
      </c>
      <c r="D76" s="55" t="s">
        <v>123</v>
      </c>
      <c r="E76" s="67" t="s">
        <v>124</v>
      </c>
      <c r="F76" s="59">
        <v>2</v>
      </c>
      <c r="G76" s="60">
        <v>220</v>
      </c>
      <c r="H76" s="60">
        <v>120</v>
      </c>
      <c r="I76" s="60"/>
      <c r="J76" s="60"/>
      <c r="K76" s="60"/>
      <c r="L76" s="60"/>
      <c r="M76" s="60"/>
      <c r="N76" s="60"/>
      <c r="O76" s="60"/>
      <c r="P76" s="91">
        <v>45458</v>
      </c>
      <c r="Q76" s="57">
        <v>45481</v>
      </c>
      <c r="R76" s="57"/>
      <c r="S76" s="57"/>
      <c r="T76" s="57"/>
      <c r="U76" s="57"/>
      <c r="V76" s="57"/>
      <c r="W76" s="57"/>
      <c r="X76" s="57"/>
      <c r="Y76" s="129" t="s">
        <v>281</v>
      </c>
      <c r="Z76" s="78"/>
      <c r="AA76" s="78"/>
      <c r="AB76" s="108"/>
      <c r="AC76" s="78"/>
      <c r="AD76" s="78"/>
    </row>
    <row r="77" spans="1:30" s="30" customFormat="1" ht="39.950000000000003" customHeight="1" x14ac:dyDescent="0.2">
      <c r="A77" s="58">
        <v>62</v>
      </c>
      <c r="B77" s="53" t="s">
        <v>131</v>
      </c>
      <c r="C77" s="65" t="s">
        <v>23</v>
      </c>
      <c r="D77" s="55" t="s">
        <v>125</v>
      </c>
      <c r="E77" s="67" t="s">
        <v>126</v>
      </c>
      <c r="F77" s="59">
        <v>3</v>
      </c>
      <c r="G77" s="60">
        <v>250</v>
      </c>
      <c r="H77" s="60">
        <v>250</v>
      </c>
      <c r="I77" s="60">
        <v>100</v>
      </c>
      <c r="J77" s="60"/>
      <c r="K77" s="60"/>
      <c r="L77" s="60"/>
      <c r="M77" s="60"/>
      <c r="N77" s="60"/>
      <c r="O77" s="60"/>
      <c r="P77" s="91">
        <v>45458</v>
      </c>
      <c r="Q77" s="57">
        <v>45481</v>
      </c>
      <c r="R77" s="57">
        <v>45504</v>
      </c>
      <c r="S77" s="57"/>
      <c r="T77" s="57"/>
      <c r="U77" s="57"/>
      <c r="V77" s="57"/>
      <c r="W77" s="57"/>
      <c r="X77" s="57"/>
      <c r="Y77" s="129" t="s">
        <v>294</v>
      </c>
      <c r="Z77" s="78"/>
      <c r="AA77" s="78"/>
      <c r="AB77" s="108"/>
      <c r="AC77" s="78"/>
      <c r="AD77" s="78"/>
    </row>
    <row r="78" spans="1:30" s="30" customFormat="1" ht="39.950000000000003" customHeight="1" x14ac:dyDescent="0.2">
      <c r="A78" s="58">
        <v>63</v>
      </c>
      <c r="B78" s="53" t="s">
        <v>131</v>
      </c>
      <c r="C78" s="65" t="s">
        <v>23</v>
      </c>
      <c r="D78" s="55" t="s">
        <v>121</v>
      </c>
      <c r="E78" s="67" t="s">
        <v>122</v>
      </c>
      <c r="F78" s="59">
        <v>3</v>
      </c>
      <c r="G78" s="60">
        <v>200</v>
      </c>
      <c r="H78" s="60">
        <v>200</v>
      </c>
      <c r="I78" s="60">
        <v>200</v>
      </c>
      <c r="J78" s="60"/>
      <c r="K78" s="60"/>
      <c r="L78" s="60"/>
      <c r="M78" s="60"/>
      <c r="N78" s="60"/>
      <c r="O78" s="60"/>
      <c r="P78" s="91">
        <v>45459</v>
      </c>
      <c r="Q78" s="57">
        <v>45482</v>
      </c>
      <c r="R78" s="57">
        <v>45505</v>
      </c>
      <c r="S78" s="57"/>
      <c r="T78" s="57"/>
      <c r="U78" s="57"/>
      <c r="V78" s="57"/>
      <c r="W78" s="57"/>
      <c r="X78" s="57"/>
      <c r="Y78" s="129" t="s">
        <v>282</v>
      </c>
      <c r="Z78" s="78"/>
      <c r="AA78" s="78"/>
      <c r="AB78" s="108"/>
      <c r="AC78" s="78"/>
      <c r="AD78" s="78"/>
    </row>
    <row r="79" spans="1:30" s="30" customFormat="1" ht="39.950000000000003" customHeight="1" x14ac:dyDescent="0.2">
      <c r="A79" s="58">
        <v>64</v>
      </c>
      <c r="B79" s="53" t="s">
        <v>131</v>
      </c>
      <c r="C79" s="65" t="s">
        <v>23</v>
      </c>
      <c r="D79" s="55" t="s">
        <v>127</v>
      </c>
      <c r="E79" s="67" t="s">
        <v>128</v>
      </c>
      <c r="F79" s="59">
        <v>2</v>
      </c>
      <c r="G79" s="60">
        <v>530</v>
      </c>
      <c r="H79" s="60">
        <v>530</v>
      </c>
      <c r="I79" s="60"/>
      <c r="J79" s="60"/>
      <c r="K79" s="60"/>
      <c r="L79" s="60"/>
      <c r="M79" s="60"/>
      <c r="N79" s="60"/>
      <c r="O79" s="60"/>
      <c r="P79" s="91">
        <v>45464</v>
      </c>
      <c r="Q79" s="57">
        <v>45487</v>
      </c>
      <c r="R79" s="57"/>
      <c r="S79" s="57"/>
      <c r="T79" s="57"/>
      <c r="U79" s="57"/>
      <c r="V79" s="57"/>
      <c r="W79" s="57"/>
      <c r="X79" s="57"/>
      <c r="Y79" s="129" t="s">
        <v>297</v>
      </c>
      <c r="Z79" s="78"/>
      <c r="AA79" s="78"/>
      <c r="AB79" s="108"/>
      <c r="AC79" s="78"/>
      <c r="AD79" s="78"/>
    </row>
    <row r="80" spans="1:30" s="30" customFormat="1" ht="39.950000000000003" customHeight="1" x14ac:dyDescent="0.3">
      <c r="A80" s="123"/>
      <c r="B80" s="112"/>
      <c r="C80" s="113"/>
      <c r="D80" s="114"/>
      <c r="E80" s="115"/>
      <c r="F80" s="116">
        <f>G80+H80+I80+J80+K80+L80+M80+N80+O80</f>
        <v>3433</v>
      </c>
      <c r="G80" s="117">
        <f>G79+G78+G77+G76+G75+G74</f>
        <v>1521</v>
      </c>
      <c r="H80" s="117">
        <f t="shared" ref="H80:O80" si="12">H79+H78+H77+H76+H75+H74</f>
        <v>1356</v>
      </c>
      <c r="I80" s="117">
        <f t="shared" si="12"/>
        <v>556</v>
      </c>
      <c r="J80" s="117">
        <f t="shared" si="12"/>
        <v>0</v>
      </c>
      <c r="K80" s="117">
        <f t="shared" si="12"/>
        <v>0</v>
      </c>
      <c r="L80" s="117">
        <f t="shared" si="12"/>
        <v>0</v>
      </c>
      <c r="M80" s="117">
        <f t="shared" si="12"/>
        <v>0</v>
      </c>
      <c r="N80" s="117">
        <f t="shared" si="12"/>
        <v>0</v>
      </c>
      <c r="O80" s="117">
        <f t="shared" si="12"/>
        <v>0</v>
      </c>
      <c r="P80" s="118"/>
      <c r="Q80" s="119"/>
      <c r="R80" s="119"/>
      <c r="S80" s="119"/>
      <c r="T80" s="119"/>
      <c r="U80" s="119"/>
      <c r="V80" s="119"/>
      <c r="W80" s="119"/>
      <c r="X80" s="119"/>
      <c r="Y80" s="120"/>
      <c r="Z80" s="78"/>
      <c r="AA80" s="78"/>
      <c r="AB80" s="108"/>
      <c r="AC80" s="78"/>
      <c r="AD80" s="78"/>
    </row>
    <row r="81" spans="1:30" s="30" customFormat="1" ht="39.950000000000003" customHeight="1" x14ac:dyDescent="0.2">
      <c r="A81" s="62">
        <v>65</v>
      </c>
      <c r="B81" s="54" t="s">
        <v>56</v>
      </c>
      <c r="C81" s="55" t="s">
        <v>23</v>
      </c>
      <c r="D81" s="55" t="s">
        <v>229</v>
      </c>
      <c r="E81" s="67" t="s">
        <v>230</v>
      </c>
      <c r="F81" s="61">
        <v>3</v>
      </c>
      <c r="G81" s="62">
        <v>300</v>
      </c>
      <c r="H81" s="62">
        <v>300</v>
      </c>
      <c r="I81" s="62">
        <v>300</v>
      </c>
      <c r="J81" s="62"/>
      <c r="K81" s="62"/>
      <c r="L81" s="62"/>
      <c r="M81" s="62"/>
      <c r="N81" s="62"/>
      <c r="O81" s="62"/>
      <c r="P81" s="92">
        <v>45450</v>
      </c>
      <c r="Q81" s="63" t="s">
        <v>53</v>
      </c>
      <c r="R81" s="63" t="s">
        <v>54</v>
      </c>
      <c r="S81" s="64"/>
      <c r="T81" s="64"/>
      <c r="U81" s="64"/>
      <c r="V81" s="64"/>
      <c r="W81" s="64"/>
      <c r="X81" s="64"/>
      <c r="Y81" s="132" t="s">
        <v>280</v>
      </c>
      <c r="Z81" s="78"/>
      <c r="AA81" s="78"/>
      <c r="AB81" s="107"/>
      <c r="AC81" s="78"/>
      <c r="AD81" s="78"/>
    </row>
    <row r="82" spans="1:30" s="30" customFormat="1" ht="39.950000000000003" customHeight="1" x14ac:dyDescent="0.2">
      <c r="A82" s="62">
        <v>66</v>
      </c>
      <c r="B82" s="54" t="s">
        <v>56</v>
      </c>
      <c r="C82" s="55" t="s">
        <v>23</v>
      </c>
      <c r="D82" s="55" t="s">
        <v>227</v>
      </c>
      <c r="E82" s="67" t="s">
        <v>228</v>
      </c>
      <c r="F82" s="61">
        <v>3</v>
      </c>
      <c r="G82" s="62">
        <v>480</v>
      </c>
      <c r="H82" s="62">
        <v>480</v>
      </c>
      <c r="I82" s="62">
        <v>480</v>
      </c>
      <c r="J82" s="62"/>
      <c r="K82" s="62"/>
      <c r="L82" s="62"/>
      <c r="M82" s="62"/>
      <c r="N82" s="62"/>
      <c r="O82" s="62"/>
      <c r="P82" s="92">
        <v>45451</v>
      </c>
      <c r="Q82" s="63" t="s">
        <v>51</v>
      </c>
      <c r="R82" s="63" t="s">
        <v>52</v>
      </c>
      <c r="S82" s="56"/>
      <c r="T82" s="56"/>
      <c r="U82" s="56"/>
      <c r="V82" s="56"/>
      <c r="W82" s="56"/>
      <c r="X82" s="56"/>
      <c r="Y82" s="130" t="s">
        <v>235</v>
      </c>
      <c r="Z82" s="79"/>
      <c r="AA82" s="79"/>
      <c r="AB82" s="82"/>
      <c r="AC82" s="79"/>
      <c r="AD82" s="79"/>
    </row>
    <row r="83" spans="1:30" s="41" customFormat="1" ht="39.950000000000003" customHeight="1" x14ac:dyDescent="0.2">
      <c r="A83" s="56">
        <v>67</v>
      </c>
      <c r="B83" s="54" t="s">
        <v>56</v>
      </c>
      <c r="C83" s="55" t="s">
        <v>23</v>
      </c>
      <c r="D83" s="55" t="s">
        <v>225</v>
      </c>
      <c r="E83" s="68" t="s">
        <v>226</v>
      </c>
      <c r="F83" s="61">
        <v>3</v>
      </c>
      <c r="G83" s="62">
        <v>355</v>
      </c>
      <c r="H83" s="62">
        <v>355</v>
      </c>
      <c r="I83" s="62">
        <v>355</v>
      </c>
      <c r="J83" s="62"/>
      <c r="K83" s="62"/>
      <c r="L83" s="62"/>
      <c r="M83" s="62"/>
      <c r="N83" s="62"/>
      <c r="O83" s="62"/>
      <c r="P83" s="92">
        <v>45452</v>
      </c>
      <c r="Q83" s="63" t="s">
        <v>51</v>
      </c>
      <c r="R83" s="63" t="s">
        <v>54</v>
      </c>
      <c r="S83" s="57"/>
      <c r="T83" s="71"/>
      <c r="U83" s="71"/>
      <c r="V83" s="71"/>
      <c r="W83" s="71"/>
      <c r="X83" s="71"/>
      <c r="Y83" s="130" t="s">
        <v>236</v>
      </c>
      <c r="Z83" s="79"/>
      <c r="AA83" s="84"/>
      <c r="AB83" s="82"/>
      <c r="AC83" s="81"/>
      <c r="AD83" s="79"/>
    </row>
    <row r="84" spans="1:30" s="30" customFormat="1" ht="39.950000000000003" customHeight="1" x14ac:dyDescent="0.2">
      <c r="A84" s="62">
        <v>68</v>
      </c>
      <c r="B84" s="54" t="s">
        <v>56</v>
      </c>
      <c r="C84" s="55" t="s">
        <v>23</v>
      </c>
      <c r="D84" s="55" t="s">
        <v>221</v>
      </c>
      <c r="E84" s="68" t="s">
        <v>222</v>
      </c>
      <c r="F84" s="61">
        <v>3</v>
      </c>
      <c r="G84" s="62">
        <v>250</v>
      </c>
      <c r="H84" s="62">
        <v>250</v>
      </c>
      <c r="I84" s="62">
        <v>250</v>
      </c>
      <c r="J84" s="62"/>
      <c r="K84" s="62"/>
      <c r="L84" s="62"/>
      <c r="M84" s="62"/>
      <c r="N84" s="62"/>
      <c r="O84" s="62"/>
      <c r="P84" s="92">
        <v>45484</v>
      </c>
      <c r="Q84" s="63" t="s">
        <v>301</v>
      </c>
      <c r="R84" s="63" t="s">
        <v>300</v>
      </c>
      <c r="S84" s="64"/>
      <c r="T84" s="64"/>
      <c r="U84" s="64"/>
      <c r="V84" s="64"/>
      <c r="W84" s="64"/>
      <c r="X84" s="64"/>
      <c r="Y84" s="64"/>
      <c r="Z84" s="79"/>
      <c r="AA84" s="67"/>
      <c r="AB84" s="82"/>
      <c r="AC84" s="81"/>
      <c r="AD84" s="81"/>
    </row>
    <row r="85" spans="1:30" s="45" customFormat="1" ht="39.950000000000003" customHeight="1" thickBot="1" x14ac:dyDescent="0.25">
      <c r="A85" s="58">
        <v>69</v>
      </c>
      <c r="B85" s="54" t="s">
        <v>56</v>
      </c>
      <c r="C85" s="55" t="s">
        <v>23</v>
      </c>
      <c r="D85" s="55" t="s">
        <v>223</v>
      </c>
      <c r="E85" s="68" t="s">
        <v>224</v>
      </c>
      <c r="F85" s="61">
        <v>2</v>
      </c>
      <c r="G85" s="62">
        <v>100</v>
      </c>
      <c r="H85" s="62">
        <v>100</v>
      </c>
      <c r="I85" s="62">
        <v>100</v>
      </c>
      <c r="J85" s="62"/>
      <c r="K85" s="62"/>
      <c r="L85" s="62"/>
      <c r="M85" s="62"/>
      <c r="N85" s="62"/>
      <c r="O85" s="62"/>
      <c r="P85" s="92">
        <v>45488</v>
      </c>
      <c r="Q85" s="63" t="s">
        <v>55</v>
      </c>
      <c r="R85" s="63"/>
      <c r="S85" s="58"/>
      <c r="T85" s="58"/>
      <c r="U85" s="58"/>
      <c r="V85" s="58"/>
      <c r="W85" s="58"/>
      <c r="X85" s="58"/>
      <c r="Y85" s="58"/>
      <c r="Z85" s="85"/>
      <c r="AA85" s="81"/>
      <c r="AB85" s="82"/>
      <c r="AC85" s="81"/>
      <c r="AD85" s="81"/>
    </row>
    <row r="86" spans="1:30" s="30" customFormat="1" ht="30" customHeight="1" thickBot="1" x14ac:dyDescent="0.25">
      <c r="A86" s="96"/>
      <c r="B86" s="98"/>
      <c r="C86" s="99"/>
      <c r="D86" s="100"/>
      <c r="E86" s="101"/>
      <c r="F86" s="102">
        <f>G86+H86+I86+J86+K86+L86+M86+N86+O86</f>
        <v>4455</v>
      </c>
      <c r="G86" s="103">
        <f>G85+G84+G83+G82+G81</f>
        <v>1485</v>
      </c>
      <c r="H86" s="103">
        <f t="shared" ref="H86:O86" si="13">H85+H84+H83+H82+H81</f>
        <v>1485</v>
      </c>
      <c r="I86" s="103">
        <f t="shared" si="13"/>
        <v>1485</v>
      </c>
      <c r="J86" s="103">
        <f t="shared" si="13"/>
        <v>0</v>
      </c>
      <c r="K86" s="103">
        <f t="shared" si="13"/>
        <v>0</v>
      </c>
      <c r="L86" s="103">
        <f t="shared" si="13"/>
        <v>0</v>
      </c>
      <c r="M86" s="103">
        <f t="shared" si="13"/>
        <v>0</v>
      </c>
      <c r="N86" s="103">
        <f t="shared" si="13"/>
        <v>0</v>
      </c>
      <c r="O86" s="103">
        <f t="shared" si="13"/>
        <v>0</v>
      </c>
      <c r="P86" s="97"/>
      <c r="Q86" s="97"/>
      <c r="R86" s="104"/>
      <c r="S86" s="105"/>
      <c r="T86" s="105"/>
      <c r="U86" s="105"/>
      <c r="V86" s="105"/>
      <c r="W86" s="105"/>
      <c r="X86" s="105"/>
      <c r="Y86" s="106"/>
      <c r="AB86" s="46"/>
    </row>
    <row r="87" spans="1:30" s="30" customFormat="1" ht="30" customHeight="1" thickBot="1" x14ac:dyDescent="0.25">
      <c r="A87" s="36"/>
      <c r="B87" s="32"/>
      <c r="C87" s="33"/>
      <c r="D87" s="25"/>
      <c r="E87" s="69"/>
      <c r="F87" s="34">
        <f>F86+F80+F73+F66+F61+F54+F44+F41+F36+F32+F26+F17+F14+F9</f>
        <v>49279</v>
      </c>
      <c r="G87" s="35">
        <f t="shared" ref="G87:O87" si="14">G86+G80+G73+G66+G61+G54+G44+G41+G36+G32+G26+G17+G14+G9</f>
        <v>15371</v>
      </c>
      <c r="H87" s="36">
        <f t="shared" si="14"/>
        <v>15223</v>
      </c>
      <c r="I87" s="36">
        <f t="shared" si="14"/>
        <v>13008</v>
      </c>
      <c r="J87" s="36">
        <f t="shared" si="14"/>
        <v>5207</v>
      </c>
      <c r="K87" s="36">
        <f t="shared" si="14"/>
        <v>260</v>
      </c>
      <c r="L87" s="36">
        <f t="shared" si="14"/>
        <v>150</v>
      </c>
      <c r="M87" s="36">
        <f t="shared" si="14"/>
        <v>20</v>
      </c>
      <c r="N87" s="36">
        <f t="shared" si="14"/>
        <v>20</v>
      </c>
      <c r="O87" s="36">
        <f t="shared" si="14"/>
        <v>20</v>
      </c>
      <c r="P87" s="37"/>
      <c r="Q87" s="37"/>
      <c r="R87" s="37"/>
      <c r="S87" s="37"/>
      <c r="T87" s="38"/>
      <c r="U87" s="38"/>
      <c r="V87" s="38"/>
      <c r="W87" s="38"/>
      <c r="X87" s="38"/>
      <c r="Y87" s="38"/>
      <c r="AB87" s="46"/>
    </row>
    <row r="88" spans="1:30" s="30" customFormat="1" ht="39" customHeight="1" thickBot="1" x14ac:dyDescent="0.25">
      <c r="A88" s="36"/>
      <c r="B88" s="32"/>
      <c r="C88" s="33"/>
      <c r="D88" s="33"/>
      <c r="E88" s="72"/>
      <c r="F88" s="34" t="s">
        <v>231</v>
      </c>
      <c r="G88" s="36" t="s">
        <v>3</v>
      </c>
      <c r="H88" s="36" t="s">
        <v>4</v>
      </c>
      <c r="I88" s="36" t="s">
        <v>5</v>
      </c>
      <c r="J88" s="36" t="s">
        <v>6</v>
      </c>
      <c r="K88" s="36" t="s">
        <v>12</v>
      </c>
      <c r="L88" s="36" t="s">
        <v>13</v>
      </c>
      <c r="M88" s="36" t="s">
        <v>213</v>
      </c>
      <c r="N88" s="36" t="s">
        <v>214</v>
      </c>
      <c r="O88" s="36" t="s">
        <v>215</v>
      </c>
      <c r="P88" s="27"/>
      <c r="Q88" s="28"/>
      <c r="R88" s="28"/>
      <c r="S88" s="39"/>
      <c r="T88" s="40"/>
      <c r="U88" s="40"/>
      <c r="V88" s="40"/>
      <c r="W88" s="40"/>
      <c r="X88" s="40"/>
      <c r="Y88" s="40"/>
      <c r="AB88" s="46"/>
    </row>
    <row r="89" spans="1:30" s="30" customFormat="1" ht="30" customHeight="1" thickBot="1" x14ac:dyDescent="0.25">
      <c r="A89" s="56"/>
      <c r="B89" s="13"/>
      <c r="C89" s="75"/>
      <c r="D89" s="14"/>
      <c r="E89" s="90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6"/>
      <c r="Q89" s="16"/>
      <c r="R89" s="16"/>
      <c r="S89" s="17"/>
      <c r="T89" s="17"/>
      <c r="U89" s="17"/>
      <c r="V89" s="17"/>
      <c r="W89" s="17"/>
      <c r="X89" s="17"/>
      <c r="Y89" s="52"/>
      <c r="AB89" s="46"/>
    </row>
    <row r="90" spans="1:30" s="30" customFormat="1" ht="30" customHeight="1" x14ac:dyDescent="0.2">
      <c r="A90" s="36"/>
      <c r="B90" s="24"/>
      <c r="C90" s="74"/>
      <c r="D90" s="25"/>
      <c r="E90" s="72"/>
      <c r="F90" s="26"/>
      <c r="G90" s="27"/>
      <c r="H90" s="27"/>
      <c r="I90" s="27"/>
      <c r="J90" s="27"/>
      <c r="K90" s="27"/>
      <c r="L90" s="27"/>
      <c r="M90" s="27"/>
      <c r="N90" s="27"/>
      <c r="O90" s="27"/>
      <c r="P90" s="17"/>
      <c r="Q90" s="17"/>
      <c r="R90" s="28"/>
      <c r="S90" s="29"/>
      <c r="T90" s="29"/>
      <c r="U90" s="29"/>
      <c r="V90" s="29"/>
      <c r="W90" s="29"/>
      <c r="X90" s="29"/>
      <c r="Y90" s="40"/>
      <c r="AB90" s="47"/>
    </row>
    <row r="91" spans="1:30" s="30" customFormat="1" ht="30" customHeight="1" x14ac:dyDescent="0.2">
      <c r="A91" s="36"/>
      <c r="B91" s="32"/>
      <c r="C91" s="33"/>
      <c r="D91" s="25"/>
      <c r="E91" s="69"/>
      <c r="F91" s="34"/>
      <c r="G91" s="35"/>
      <c r="H91" s="36"/>
      <c r="I91" s="36"/>
      <c r="J91" s="36"/>
      <c r="K91" s="36"/>
      <c r="L91" s="36"/>
      <c r="M91" s="36"/>
      <c r="N91" s="36"/>
      <c r="O91" s="36"/>
      <c r="P91" s="37"/>
      <c r="Q91" s="37"/>
      <c r="R91" s="37"/>
      <c r="S91" s="37"/>
      <c r="T91" s="38"/>
      <c r="U91" s="38"/>
      <c r="V91" s="38"/>
      <c r="W91" s="38"/>
      <c r="X91" s="38"/>
      <c r="Y91" s="38"/>
      <c r="AB91" s="47"/>
    </row>
    <row r="92" spans="1:30" s="41" customFormat="1" ht="30" customHeight="1" x14ac:dyDescent="0.2">
      <c r="A92" s="36"/>
      <c r="B92" s="32"/>
      <c r="C92" s="33"/>
      <c r="D92" s="33"/>
      <c r="E92" s="72"/>
      <c r="F92" s="34"/>
      <c r="G92" s="36"/>
      <c r="H92" s="36"/>
      <c r="I92" s="36"/>
      <c r="J92" s="36"/>
      <c r="K92" s="27"/>
      <c r="L92" s="27"/>
      <c r="M92" s="27"/>
      <c r="N92" s="27"/>
      <c r="O92" s="27"/>
      <c r="P92" s="28"/>
      <c r="Q92" s="28"/>
      <c r="R92" s="28"/>
      <c r="S92" s="39"/>
      <c r="T92" s="40"/>
      <c r="U92" s="40"/>
      <c r="V92" s="40"/>
      <c r="W92" s="40"/>
      <c r="X92" s="40"/>
      <c r="Y92" s="40"/>
      <c r="Z92" s="48"/>
      <c r="AA92" s="42"/>
      <c r="AB92" s="43"/>
    </row>
    <row r="93" spans="1:30" s="23" customFormat="1" ht="30" customHeight="1" x14ac:dyDescent="0.2">
      <c r="A93" s="56"/>
      <c r="B93" s="13"/>
      <c r="C93" s="75"/>
      <c r="D93" s="14"/>
      <c r="E93" s="90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6"/>
      <c r="Q93" s="16"/>
      <c r="R93" s="16"/>
      <c r="S93" s="17"/>
      <c r="T93" s="17"/>
      <c r="U93" s="17"/>
      <c r="V93" s="17"/>
      <c r="W93" s="17"/>
      <c r="X93" s="17"/>
      <c r="Y93" s="52"/>
      <c r="AA93" s="44"/>
      <c r="AB93" s="44"/>
      <c r="AC93" s="44"/>
    </row>
    <row r="94" spans="1:30" s="30" customFormat="1" ht="30" customHeight="1" x14ac:dyDescent="0.2">
      <c r="A94" s="36"/>
      <c r="B94" s="24"/>
      <c r="C94" s="74"/>
      <c r="D94" s="25"/>
      <c r="E94" s="72"/>
      <c r="F94" s="26"/>
      <c r="G94" s="27"/>
      <c r="H94" s="27"/>
      <c r="I94" s="27"/>
      <c r="J94" s="27"/>
      <c r="K94" s="27"/>
      <c r="L94" s="27"/>
      <c r="M94" s="27"/>
      <c r="N94" s="27"/>
      <c r="O94" s="27"/>
      <c r="P94" s="17"/>
      <c r="Q94" s="17"/>
      <c r="R94" s="28"/>
      <c r="S94" s="29"/>
      <c r="T94" s="29"/>
      <c r="U94" s="29"/>
      <c r="V94" s="29"/>
      <c r="W94" s="29"/>
      <c r="X94" s="29"/>
      <c r="Y94" s="40"/>
      <c r="AB94" s="31"/>
    </row>
    <row r="95" spans="1:30" s="30" customFormat="1" ht="30" customHeight="1" x14ac:dyDescent="0.2">
      <c r="A95" s="36"/>
      <c r="B95" s="32"/>
      <c r="C95" s="33"/>
      <c r="D95" s="25"/>
      <c r="E95" s="69"/>
      <c r="F95" s="34"/>
      <c r="G95" s="35"/>
      <c r="H95" s="36"/>
      <c r="I95" s="36"/>
      <c r="J95" s="36"/>
      <c r="K95" s="36"/>
      <c r="L95" s="36"/>
      <c r="M95" s="36"/>
      <c r="N95" s="36"/>
      <c r="O95" s="36"/>
      <c r="P95" s="37"/>
      <c r="Q95" s="37"/>
      <c r="R95" s="37"/>
      <c r="S95" s="37"/>
      <c r="T95" s="38"/>
      <c r="U95" s="38"/>
      <c r="V95" s="38"/>
      <c r="W95" s="38"/>
      <c r="X95" s="38"/>
      <c r="Y95" s="38"/>
      <c r="AB95" s="31"/>
    </row>
    <row r="96" spans="1:30" s="30" customFormat="1" ht="30" customHeight="1" x14ac:dyDescent="0.2">
      <c r="A96" s="36"/>
      <c r="B96" s="32"/>
      <c r="C96" s="33"/>
      <c r="D96" s="33"/>
      <c r="E96" s="72"/>
      <c r="F96" s="34"/>
      <c r="G96" s="36"/>
      <c r="H96" s="36"/>
      <c r="I96" s="36"/>
      <c r="J96" s="36"/>
      <c r="K96" s="27"/>
      <c r="L96" s="27"/>
      <c r="M96" s="27"/>
      <c r="N96" s="27"/>
      <c r="O96" s="27"/>
      <c r="P96" s="28"/>
      <c r="Q96" s="28"/>
      <c r="R96" s="28"/>
      <c r="S96" s="39"/>
      <c r="T96" s="40"/>
      <c r="U96" s="40"/>
      <c r="V96" s="40"/>
      <c r="W96" s="40"/>
      <c r="X96" s="40"/>
      <c r="Y96" s="40"/>
      <c r="AB96" s="31"/>
    </row>
    <row r="97" spans="1:29" s="30" customFormat="1" ht="30" customHeight="1" x14ac:dyDescent="0.2">
      <c r="A97" s="56"/>
      <c r="B97" s="13"/>
      <c r="C97" s="75"/>
      <c r="D97" s="14"/>
      <c r="E97" s="90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6"/>
      <c r="Q97" s="16"/>
      <c r="R97" s="16"/>
      <c r="S97" s="17"/>
      <c r="T97" s="17"/>
      <c r="U97" s="17"/>
      <c r="V97" s="17"/>
      <c r="W97" s="17"/>
      <c r="X97" s="17"/>
      <c r="Y97" s="52"/>
      <c r="AB97" s="31"/>
    </row>
    <row r="98" spans="1:29" s="30" customFormat="1" ht="30" customHeight="1" x14ac:dyDescent="0.2">
      <c r="A98" s="36"/>
      <c r="B98" s="24"/>
      <c r="C98" s="74"/>
      <c r="D98" s="25"/>
      <c r="E98" s="72"/>
      <c r="F98" s="26"/>
      <c r="G98" s="27"/>
      <c r="H98" s="27"/>
      <c r="I98" s="27"/>
      <c r="J98" s="27"/>
      <c r="K98" s="27"/>
      <c r="L98" s="27"/>
      <c r="M98" s="27"/>
      <c r="N98" s="27"/>
      <c r="O98" s="27"/>
      <c r="P98" s="17"/>
      <c r="Q98" s="17"/>
      <c r="R98" s="28"/>
      <c r="S98" s="29"/>
      <c r="T98" s="29"/>
      <c r="U98" s="29"/>
      <c r="V98" s="29"/>
      <c r="W98" s="29"/>
      <c r="X98" s="29"/>
      <c r="Y98" s="40"/>
      <c r="AB98" s="31"/>
    </row>
    <row r="99" spans="1:29" s="30" customFormat="1" ht="30" customHeight="1" x14ac:dyDescent="0.2">
      <c r="A99" s="36"/>
      <c r="B99" s="32"/>
      <c r="C99" s="33"/>
      <c r="D99" s="25"/>
      <c r="E99" s="69"/>
      <c r="F99" s="34"/>
      <c r="G99" s="35"/>
      <c r="H99" s="36"/>
      <c r="I99" s="36"/>
      <c r="J99" s="36"/>
      <c r="K99" s="36"/>
      <c r="L99" s="36"/>
      <c r="M99" s="36"/>
      <c r="N99" s="36"/>
      <c r="O99" s="36"/>
      <c r="P99" s="37"/>
      <c r="Q99" s="37"/>
      <c r="R99" s="37"/>
      <c r="S99" s="37"/>
      <c r="T99" s="38"/>
      <c r="U99" s="38"/>
      <c r="V99" s="38"/>
      <c r="W99" s="38"/>
      <c r="X99" s="38"/>
      <c r="Y99" s="38"/>
      <c r="Z99" s="50"/>
      <c r="AA99" s="50"/>
      <c r="AB99" s="49"/>
      <c r="AC99" s="50"/>
    </row>
    <row r="100" spans="1:29" s="51" customFormat="1" ht="30" customHeight="1" x14ac:dyDescent="0.2">
      <c r="A100" s="36"/>
      <c r="B100" s="32"/>
      <c r="C100" s="33"/>
      <c r="D100" s="33"/>
      <c r="E100" s="72"/>
      <c r="F100" s="34"/>
      <c r="G100" s="36"/>
      <c r="H100" s="36"/>
      <c r="I100" s="36"/>
      <c r="J100" s="36"/>
      <c r="K100" s="27"/>
      <c r="L100" s="27"/>
      <c r="M100" s="27"/>
      <c r="N100" s="27"/>
      <c r="O100" s="27"/>
      <c r="P100" s="28"/>
      <c r="Q100" s="28"/>
      <c r="R100" s="28"/>
      <c r="S100" s="39"/>
      <c r="T100" s="40"/>
      <c r="U100" s="40"/>
      <c r="V100" s="40"/>
      <c r="W100" s="40"/>
      <c r="X100" s="40"/>
      <c r="Y100" s="40"/>
      <c r="Z100" s="48"/>
      <c r="AA100" s="42"/>
      <c r="AB100" s="43"/>
      <c r="AC100" s="41"/>
    </row>
    <row r="101" spans="1:29" s="23" customFormat="1" ht="30" customHeight="1" x14ac:dyDescent="0.2">
      <c r="A101" s="56"/>
      <c r="B101" s="13"/>
      <c r="C101" s="75"/>
      <c r="D101" s="14"/>
      <c r="E101" s="90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6"/>
      <c r="Q101" s="16"/>
      <c r="R101" s="16"/>
      <c r="S101" s="17"/>
      <c r="T101" s="17"/>
      <c r="U101" s="17"/>
      <c r="V101" s="17"/>
      <c r="W101" s="17"/>
      <c r="X101" s="17"/>
      <c r="Y101" s="52"/>
      <c r="AA101" s="44"/>
      <c r="AB101" s="44"/>
      <c r="AC101" s="44"/>
    </row>
    <row r="102" spans="1:29" s="30" customFormat="1" ht="30" customHeight="1" x14ac:dyDescent="0.2">
      <c r="A102" s="36"/>
      <c r="B102" s="24"/>
      <c r="C102" s="74"/>
      <c r="D102" s="25"/>
      <c r="E102" s="72"/>
      <c r="F102" s="26"/>
      <c r="G102" s="27"/>
      <c r="H102" s="27"/>
      <c r="I102" s="27"/>
      <c r="J102" s="27"/>
      <c r="K102" s="27"/>
      <c r="L102" s="27"/>
      <c r="M102" s="27"/>
      <c r="N102" s="27"/>
      <c r="O102" s="27"/>
      <c r="P102" s="17"/>
      <c r="Q102" s="17"/>
      <c r="R102" s="28"/>
      <c r="S102" s="29"/>
      <c r="T102" s="29"/>
      <c r="U102" s="29"/>
      <c r="V102" s="29"/>
      <c r="W102" s="29"/>
      <c r="X102" s="29"/>
      <c r="Y102" s="40"/>
      <c r="AB102" s="31"/>
    </row>
    <row r="103" spans="1:29" s="30" customFormat="1" ht="30" customHeight="1" x14ac:dyDescent="0.2">
      <c r="A103" s="36"/>
      <c r="B103" s="32"/>
      <c r="C103" s="33"/>
      <c r="D103" s="25"/>
      <c r="E103" s="69"/>
      <c r="F103" s="34"/>
      <c r="G103" s="35"/>
      <c r="H103" s="36"/>
      <c r="I103" s="36"/>
      <c r="J103" s="36"/>
      <c r="K103" s="36"/>
      <c r="L103" s="36"/>
      <c r="M103" s="36"/>
      <c r="N103" s="36"/>
      <c r="O103" s="36"/>
      <c r="P103" s="37"/>
      <c r="Q103" s="37"/>
      <c r="R103" s="37"/>
      <c r="S103" s="37"/>
      <c r="T103" s="38"/>
      <c r="U103" s="38"/>
      <c r="V103" s="38"/>
      <c r="W103" s="38"/>
      <c r="X103" s="38"/>
      <c r="Y103" s="38"/>
      <c r="AB103" s="31"/>
    </row>
    <row r="104" spans="1:29" s="30" customFormat="1" ht="30" customHeight="1" x14ac:dyDescent="0.2">
      <c r="A104" s="36"/>
      <c r="B104" s="32"/>
      <c r="C104" s="33"/>
      <c r="D104" s="33"/>
      <c r="E104" s="72"/>
      <c r="F104" s="34"/>
      <c r="G104" s="36"/>
      <c r="H104" s="36"/>
      <c r="I104" s="36"/>
      <c r="J104" s="36"/>
      <c r="K104" s="27"/>
      <c r="L104" s="27"/>
      <c r="M104" s="27"/>
      <c r="N104" s="27"/>
      <c r="O104" s="27"/>
      <c r="P104" s="28"/>
      <c r="Q104" s="28"/>
      <c r="R104" s="28"/>
      <c r="S104" s="39"/>
      <c r="T104" s="40"/>
      <c r="U104" s="40"/>
      <c r="V104" s="40"/>
      <c r="W104" s="40"/>
      <c r="X104" s="40"/>
      <c r="Y104" s="40"/>
      <c r="AB104" s="31"/>
    </row>
    <row r="105" spans="1:29" s="30" customFormat="1" ht="30" customHeight="1" x14ac:dyDescent="0.2">
      <c r="A105" s="56"/>
      <c r="B105" s="13"/>
      <c r="C105" s="75"/>
      <c r="D105" s="14"/>
      <c r="E105" s="90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6"/>
      <c r="Q105" s="16"/>
      <c r="R105" s="16"/>
      <c r="S105" s="17"/>
      <c r="T105" s="17"/>
      <c r="U105" s="17"/>
      <c r="V105" s="17"/>
      <c r="W105" s="17"/>
      <c r="X105" s="17"/>
      <c r="Y105" s="52"/>
      <c r="AB105" s="31"/>
    </row>
    <row r="106" spans="1:29" s="30" customFormat="1" ht="30" customHeight="1" x14ac:dyDescent="0.2">
      <c r="A106" s="36"/>
      <c r="B106" s="24"/>
      <c r="C106" s="74"/>
      <c r="D106" s="25"/>
      <c r="E106" s="72"/>
      <c r="F106" s="26"/>
      <c r="G106" s="27"/>
      <c r="H106" s="27"/>
      <c r="I106" s="27"/>
      <c r="J106" s="27"/>
      <c r="K106" s="27"/>
      <c r="L106" s="27"/>
      <c r="M106" s="27"/>
      <c r="N106" s="27"/>
      <c r="O106" s="27"/>
      <c r="P106" s="17"/>
      <c r="Q106" s="17"/>
      <c r="R106" s="28"/>
      <c r="S106" s="29"/>
      <c r="T106" s="29"/>
      <c r="U106" s="29"/>
      <c r="V106" s="29"/>
      <c r="W106" s="29"/>
      <c r="X106" s="29"/>
      <c r="Y106" s="40"/>
      <c r="AB106" s="31"/>
    </row>
    <row r="107" spans="1:29" s="30" customFormat="1" ht="30" customHeight="1" x14ac:dyDescent="0.2">
      <c r="A107" s="36"/>
      <c r="B107" s="32"/>
      <c r="C107" s="33"/>
      <c r="D107" s="25"/>
      <c r="E107" s="69"/>
      <c r="F107" s="34"/>
      <c r="G107" s="35"/>
      <c r="H107" s="36"/>
      <c r="I107" s="36"/>
      <c r="J107" s="36"/>
      <c r="K107" s="36"/>
      <c r="L107" s="36"/>
      <c r="M107" s="36"/>
      <c r="N107" s="36"/>
      <c r="O107" s="36"/>
      <c r="P107" s="37"/>
      <c r="Q107" s="37"/>
      <c r="R107" s="37"/>
      <c r="S107" s="37"/>
      <c r="T107" s="38"/>
      <c r="U107" s="38"/>
      <c r="V107" s="38"/>
      <c r="W107" s="38"/>
      <c r="X107" s="38"/>
      <c r="Y107" s="38"/>
      <c r="AB107" s="31"/>
    </row>
    <row r="108" spans="1:29" s="30" customFormat="1" ht="30" customHeight="1" x14ac:dyDescent="0.2">
      <c r="A108" s="36"/>
      <c r="B108" s="32"/>
      <c r="C108" s="33"/>
      <c r="D108" s="33"/>
      <c r="E108" s="72"/>
      <c r="F108" s="34"/>
      <c r="G108" s="36"/>
      <c r="H108" s="36"/>
      <c r="I108" s="36"/>
      <c r="J108" s="36"/>
      <c r="K108" s="27"/>
      <c r="L108" s="27"/>
      <c r="M108" s="27"/>
      <c r="N108" s="27"/>
      <c r="O108" s="27"/>
      <c r="P108" s="28"/>
      <c r="Q108" s="28"/>
      <c r="R108" s="28"/>
      <c r="S108" s="39"/>
      <c r="T108" s="40"/>
      <c r="U108" s="40"/>
      <c r="V108" s="40"/>
      <c r="W108" s="40"/>
      <c r="X108" s="40"/>
      <c r="Y108" s="40"/>
      <c r="AB108" s="31"/>
    </row>
    <row r="109" spans="1:29" s="30" customFormat="1" ht="30" customHeight="1" x14ac:dyDescent="0.2">
      <c r="A109" s="56"/>
      <c r="B109" s="13"/>
      <c r="C109" s="75"/>
      <c r="D109" s="14"/>
      <c r="E109" s="90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6"/>
      <c r="Q109" s="16"/>
      <c r="R109" s="16"/>
      <c r="S109" s="17"/>
      <c r="T109" s="17"/>
      <c r="U109" s="17"/>
      <c r="V109" s="17"/>
      <c r="W109" s="17"/>
      <c r="X109" s="17"/>
      <c r="Y109" s="52"/>
      <c r="AB109" s="31"/>
    </row>
    <row r="110" spans="1:29" s="21" customFormat="1" ht="30" customHeight="1" x14ac:dyDescent="0.2">
      <c r="A110" s="36"/>
      <c r="B110" s="24"/>
      <c r="C110" s="74"/>
      <c r="D110" s="25"/>
      <c r="E110" s="72"/>
      <c r="F110" s="26"/>
      <c r="G110" s="27"/>
      <c r="H110" s="27"/>
      <c r="I110" s="27"/>
      <c r="J110" s="27"/>
      <c r="K110" s="27"/>
      <c r="L110" s="27"/>
      <c r="M110" s="27"/>
      <c r="N110" s="27"/>
      <c r="O110" s="27"/>
      <c r="P110" s="17"/>
      <c r="Q110" s="17"/>
      <c r="R110" s="28"/>
      <c r="S110" s="29"/>
      <c r="T110" s="29"/>
      <c r="U110" s="29"/>
      <c r="V110" s="29"/>
      <c r="W110" s="29"/>
      <c r="X110" s="29"/>
      <c r="Y110" s="40"/>
      <c r="Z110" s="20"/>
      <c r="AB110" s="22"/>
    </row>
  </sheetData>
  <mergeCells count="3">
    <mergeCell ref="A1:Y1"/>
    <mergeCell ref="G2:J2"/>
    <mergeCell ref="P2:S2"/>
  </mergeCells>
  <printOptions horizontalCentered="1"/>
  <pageMargins left="0" right="0" top="0" bottom="0" header="0" footer="0"/>
  <pageSetup paperSize="9" scale="32" fitToHeight="15" orientation="landscape" r:id="rId1"/>
  <headerFooter alignWithMargins="0"/>
  <rowBreaks count="1" manualBreakCount="1">
    <brk id="100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2"/>
  <sheetViews>
    <sheetView view="pageBreakPreview" zoomScale="60" zoomScaleNormal="75" zoomScalePageLayoutView="50" workbookViewId="0">
      <selection activeCell="C26" sqref="C26"/>
    </sheetView>
  </sheetViews>
  <sheetFormatPr defaultColWidth="9.140625" defaultRowHeight="54.95" customHeight="1" x14ac:dyDescent="0.2"/>
  <cols>
    <col min="1" max="1" width="10.85546875" style="77" customWidth="1"/>
    <col min="2" max="2" width="31.28515625" style="2" customWidth="1"/>
    <col min="3" max="3" width="22.85546875" style="88" customWidth="1"/>
    <col min="4" max="4" width="66.42578125" style="4" customWidth="1"/>
    <col min="5" max="5" width="41.28515625" style="4" customWidth="1"/>
    <col min="6" max="6" width="7.7109375" style="3" customWidth="1"/>
    <col min="7" max="7" width="7.7109375" style="19" customWidth="1"/>
    <col min="8" max="15" width="7.7109375" style="3" customWidth="1"/>
    <col min="16" max="16" width="19.5703125" style="19" customWidth="1"/>
    <col min="17" max="17" width="23.42578125" style="3" customWidth="1"/>
    <col min="18" max="18" width="24" style="3" customWidth="1"/>
    <col min="19" max="19" width="26.140625" style="3" customWidth="1"/>
    <col min="20" max="24" width="16.28515625" style="3" customWidth="1"/>
    <col min="25" max="26" width="0" style="1" hidden="1" customWidth="1"/>
    <col min="27" max="27" width="16.140625" style="3" hidden="1" customWidth="1"/>
    <col min="28" max="28" width="0" style="1" hidden="1" customWidth="1"/>
    <col min="29" max="29" width="30.85546875" style="1" customWidth="1"/>
    <col min="30" max="16384" width="9.140625" style="1"/>
  </cols>
  <sheetData>
    <row r="1" spans="1:27" ht="32.450000000000003" customHeight="1" x14ac:dyDescent="0.2">
      <c r="A1" s="134" t="s">
        <v>14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AA1" s="8"/>
    </row>
    <row r="2" spans="1:27" s="6" customFormat="1" ht="123.75" customHeight="1" thickBot="1" x14ac:dyDescent="0.25">
      <c r="A2" s="9" t="s">
        <v>7</v>
      </c>
      <c r="B2" s="93" t="s">
        <v>8</v>
      </c>
      <c r="C2" s="87" t="s">
        <v>10</v>
      </c>
      <c r="D2" s="10" t="s">
        <v>11</v>
      </c>
      <c r="E2" s="89" t="s">
        <v>0</v>
      </c>
      <c r="F2" s="10" t="s">
        <v>9</v>
      </c>
      <c r="G2" s="136" t="s">
        <v>1</v>
      </c>
      <c r="H2" s="137"/>
      <c r="I2" s="137"/>
      <c r="J2" s="138"/>
      <c r="K2" s="94"/>
      <c r="L2" s="94"/>
      <c r="M2" s="94"/>
      <c r="N2" s="94"/>
      <c r="O2" s="94"/>
      <c r="P2" s="139" t="s">
        <v>2</v>
      </c>
      <c r="Q2" s="140"/>
      <c r="R2" s="140"/>
      <c r="S2" s="141"/>
      <c r="T2" s="95"/>
      <c r="U2" s="95"/>
      <c r="V2" s="95"/>
      <c r="W2" s="95"/>
      <c r="X2" s="95"/>
    </row>
    <row r="3" spans="1:27" s="5" customFormat="1" ht="35.1" customHeight="1" x14ac:dyDescent="0.2">
      <c r="A3" s="76"/>
      <c r="B3" s="11"/>
      <c r="C3" s="73"/>
      <c r="D3" s="11"/>
      <c r="E3" s="11"/>
      <c r="F3" s="11"/>
      <c r="G3" s="18" t="s">
        <v>3</v>
      </c>
      <c r="H3" s="12" t="s">
        <v>4</v>
      </c>
      <c r="I3" s="12" t="s">
        <v>5</v>
      </c>
      <c r="J3" s="12" t="s">
        <v>6</v>
      </c>
      <c r="K3" s="12" t="s">
        <v>12</v>
      </c>
      <c r="L3" s="12" t="s">
        <v>13</v>
      </c>
      <c r="M3" s="12" t="s">
        <v>213</v>
      </c>
      <c r="N3" s="12" t="s">
        <v>214</v>
      </c>
      <c r="O3" s="12" t="s">
        <v>215</v>
      </c>
      <c r="P3" s="18" t="s">
        <v>3</v>
      </c>
      <c r="Q3" s="12" t="s">
        <v>4</v>
      </c>
      <c r="R3" s="12" t="s">
        <v>5</v>
      </c>
      <c r="S3" s="12" t="s">
        <v>6</v>
      </c>
      <c r="T3" s="12" t="s">
        <v>12</v>
      </c>
      <c r="U3" s="12" t="s">
        <v>13</v>
      </c>
      <c r="V3" s="12" t="s">
        <v>213</v>
      </c>
      <c r="W3" s="12" t="s">
        <v>214</v>
      </c>
      <c r="X3" s="12" t="s">
        <v>215</v>
      </c>
      <c r="AA3" s="7"/>
    </row>
    <row r="4" spans="1:27" s="5" customFormat="1" ht="35.1" customHeight="1" x14ac:dyDescent="0.2">
      <c r="A4" s="60">
        <v>1</v>
      </c>
      <c r="B4" s="53" t="s">
        <v>50</v>
      </c>
      <c r="C4" s="65" t="s">
        <v>15</v>
      </c>
      <c r="D4" s="55" t="s">
        <v>26</v>
      </c>
      <c r="E4" s="66" t="s">
        <v>27</v>
      </c>
      <c r="F4" s="59">
        <v>3</v>
      </c>
      <c r="G4" s="60">
        <v>254</v>
      </c>
      <c r="H4" s="60">
        <v>254</v>
      </c>
      <c r="I4" s="60">
        <v>254</v>
      </c>
      <c r="J4" s="60"/>
      <c r="K4" s="60"/>
      <c r="L4" s="60"/>
      <c r="M4" s="60"/>
      <c r="N4" s="60"/>
      <c r="O4" s="60"/>
      <c r="P4" s="91">
        <v>45444</v>
      </c>
      <c r="Q4" s="57" t="s">
        <v>28</v>
      </c>
      <c r="R4" s="57" t="s">
        <v>34</v>
      </c>
      <c r="S4" s="57"/>
      <c r="T4" s="57"/>
      <c r="U4" s="57"/>
      <c r="V4" s="57"/>
      <c r="W4" s="57"/>
      <c r="X4" s="63"/>
      <c r="AA4" s="109"/>
    </row>
    <row r="5" spans="1:27" s="5" customFormat="1" ht="35.1" customHeight="1" x14ac:dyDescent="0.2">
      <c r="A5" s="62">
        <v>2</v>
      </c>
      <c r="B5" s="53" t="s">
        <v>50</v>
      </c>
      <c r="C5" s="65" t="s">
        <v>15</v>
      </c>
      <c r="D5" s="55" t="s">
        <v>19</v>
      </c>
      <c r="E5" s="67" t="s">
        <v>20</v>
      </c>
      <c r="F5" s="59">
        <v>4</v>
      </c>
      <c r="G5" s="60">
        <v>550</v>
      </c>
      <c r="H5" s="60">
        <v>550</v>
      </c>
      <c r="I5" s="60">
        <v>510</v>
      </c>
      <c r="J5" s="60">
        <v>510</v>
      </c>
      <c r="K5" s="60"/>
      <c r="L5" s="60"/>
      <c r="M5" s="60"/>
      <c r="N5" s="60"/>
      <c r="O5" s="60"/>
      <c r="P5" s="91">
        <v>45444</v>
      </c>
      <c r="Q5" s="57" t="s">
        <v>28</v>
      </c>
      <c r="R5" s="57" t="s">
        <v>33</v>
      </c>
      <c r="S5" s="57" t="s">
        <v>35</v>
      </c>
      <c r="T5" s="57"/>
      <c r="U5" s="57"/>
      <c r="V5" s="57"/>
      <c r="W5" s="57"/>
      <c r="X5" s="63"/>
      <c r="AA5" s="109"/>
    </row>
    <row r="6" spans="1:27" s="5" customFormat="1" ht="35.1" customHeight="1" x14ac:dyDescent="0.2">
      <c r="A6" s="58">
        <v>3</v>
      </c>
      <c r="B6" s="53" t="s">
        <v>50</v>
      </c>
      <c r="C6" s="65" t="s">
        <v>15</v>
      </c>
      <c r="D6" s="55" t="s">
        <v>16</v>
      </c>
      <c r="E6" s="67" t="s">
        <v>17</v>
      </c>
      <c r="F6" s="61">
        <v>3</v>
      </c>
      <c r="G6" s="62">
        <v>240</v>
      </c>
      <c r="H6" s="62">
        <v>240</v>
      </c>
      <c r="I6" s="62">
        <v>240</v>
      </c>
      <c r="J6" s="62"/>
      <c r="K6" s="62"/>
      <c r="L6" s="62"/>
      <c r="M6" s="62"/>
      <c r="N6" s="62"/>
      <c r="O6" s="62"/>
      <c r="P6" s="92">
        <v>45449</v>
      </c>
      <c r="Q6" s="63" t="s">
        <v>29</v>
      </c>
      <c r="R6" s="63" t="s">
        <v>18</v>
      </c>
      <c r="S6" s="63"/>
      <c r="T6" s="63"/>
      <c r="U6" s="63"/>
      <c r="V6" s="63"/>
      <c r="W6" s="63"/>
      <c r="X6" s="63"/>
      <c r="AA6" s="109"/>
    </row>
    <row r="7" spans="1:27" s="5" customFormat="1" ht="35.1" customHeight="1" x14ac:dyDescent="0.2">
      <c r="A7" s="60">
        <v>4</v>
      </c>
      <c r="B7" s="53" t="s">
        <v>50</v>
      </c>
      <c r="C7" s="65" t="s">
        <v>15</v>
      </c>
      <c r="D7" s="55" t="s">
        <v>21</v>
      </c>
      <c r="E7" s="66" t="s">
        <v>22</v>
      </c>
      <c r="F7" s="59">
        <v>3</v>
      </c>
      <c r="G7" s="60">
        <v>220</v>
      </c>
      <c r="H7" s="60">
        <v>220</v>
      </c>
      <c r="I7" s="60">
        <v>220</v>
      </c>
      <c r="J7" s="60"/>
      <c r="K7" s="60"/>
      <c r="L7" s="60"/>
      <c r="M7" s="60"/>
      <c r="N7" s="60"/>
      <c r="O7" s="60"/>
      <c r="P7" s="91">
        <v>45450</v>
      </c>
      <c r="Q7" s="57" t="s">
        <v>30</v>
      </c>
      <c r="R7" s="57" t="s">
        <v>32</v>
      </c>
      <c r="S7" s="57"/>
      <c r="T7" s="57"/>
      <c r="U7" s="57"/>
      <c r="V7" s="57"/>
      <c r="W7" s="57"/>
      <c r="X7" s="63"/>
      <c r="AA7" s="109"/>
    </row>
    <row r="8" spans="1:27" s="5" customFormat="1" ht="35.1" customHeight="1" x14ac:dyDescent="0.2">
      <c r="A8" s="62">
        <v>5</v>
      </c>
      <c r="B8" s="53" t="s">
        <v>50</v>
      </c>
      <c r="C8" s="65" t="s">
        <v>23</v>
      </c>
      <c r="D8" s="55" t="s">
        <v>24</v>
      </c>
      <c r="E8" s="67" t="s">
        <v>25</v>
      </c>
      <c r="F8" s="59">
        <v>2</v>
      </c>
      <c r="G8" s="60">
        <v>350</v>
      </c>
      <c r="H8" s="60">
        <v>350</v>
      </c>
      <c r="I8" s="60"/>
      <c r="J8" s="60"/>
      <c r="K8" s="60"/>
      <c r="L8" s="60"/>
      <c r="M8" s="60"/>
      <c r="N8" s="60"/>
      <c r="O8" s="60"/>
      <c r="P8" s="91">
        <v>45467</v>
      </c>
      <c r="Q8" s="57" t="s">
        <v>31</v>
      </c>
      <c r="R8" s="57"/>
      <c r="S8" s="57"/>
      <c r="T8" s="57"/>
      <c r="U8" s="57"/>
      <c r="V8" s="57"/>
      <c r="W8" s="57"/>
      <c r="X8" s="63"/>
      <c r="AA8" s="109"/>
    </row>
    <row r="9" spans="1:27" s="5" customFormat="1" ht="35.1" customHeight="1" x14ac:dyDescent="0.2">
      <c r="A9" s="111"/>
      <c r="B9" s="112"/>
      <c r="C9" s="113"/>
      <c r="D9" s="114"/>
      <c r="E9" s="115"/>
      <c r="F9" s="116">
        <f>G9+H9+I9+J9+K9+L9+M9+N9+O9</f>
        <v>4962</v>
      </c>
      <c r="G9" s="117">
        <f>G8+G7+G6+G5+G4</f>
        <v>1614</v>
      </c>
      <c r="H9" s="117">
        <f t="shared" ref="H9:O9" si="0">H8+H7+H6+H5+H4</f>
        <v>1614</v>
      </c>
      <c r="I9" s="117">
        <f t="shared" si="0"/>
        <v>1224</v>
      </c>
      <c r="J9" s="117">
        <f t="shared" si="0"/>
        <v>510</v>
      </c>
      <c r="K9" s="117">
        <f t="shared" si="0"/>
        <v>0</v>
      </c>
      <c r="L9" s="117">
        <f t="shared" si="0"/>
        <v>0</v>
      </c>
      <c r="M9" s="117">
        <f t="shared" si="0"/>
        <v>0</v>
      </c>
      <c r="N9" s="117">
        <f t="shared" si="0"/>
        <v>0</v>
      </c>
      <c r="O9" s="117">
        <f t="shared" si="0"/>
        <v>0</v>
      </c>
      <c r="P9" s="118"/>
      <c r="Q9" s="118"/>
      <c r="R9" s="118"/>
      <c r="S9" s="118"/>
      <c r="T9" s="118"/>
      <c r="U9" s="118"/>
      <c r="V9" s="118"/>
      <c r="W9" s="118"/>
      <c r="X9" s="124"/>
      <c r="AA9" s="109"/>
    </row>
    <row r="10" spans="1:27" s="80" customFormat="1" ht="35.1" customHeight="1" x14ac:dyDescent="0.2">
      <c r="A10" s="58">
        <v>6</v>
      </c>
      <c r="B10" s="53" t="s">
        <v>107</v>
      </c>
      <c r="C10" s="65" t="s">
        <v>101</v>
      </c>
      <c r="D10" s="55" t="s">
        <v>150</v>
      </c>
      <c r="E10" s="67" t="s">
        <v>102</v>
      </c>
      <c r="F10" s="61">
        <v>6</v>
      </c>
      <c r="G10" s="62">
        <v>80</v>
      </c>
      <c r="H10" s="62">
        <v>80</v>
      </c>
      <c r="I10" s="62">
        <v>80</v>
      </c>
      <c r="J10" s="62">
        <v>80</v>
      </c>
      <c r="K10" s="62">
        <v>80</v>
      </c>
      <c r="L10" s="62">
        <v>80</v>
      </c>
      <c r="M10" s="62"/>
      <c r="N10" s="62"/>
      <c r="O10" s="62"/>
      <c r="P10" s="92">
        <v>45444</v>
      </c>
      <c r="Q10" s="63">
        <v>45459</v>
      </c>
      <c r="R10" s="63">
        <v>45474</v>
      </c>
      <c r="S10" s="63">
        <v>45489</v>
      </c>
      <c r="T10" s="63">
        <v>45504</v>
      </c>
      <c r="U10" s="63"/>
      <c r="V10" s="63"/>
      <c r="W10" s="63"/>
      <c r="X10" s="63">
        <v>45488</v>
      </c>
      <c r="AA10" s="110"/>
    </row>
    <row r="11" spans="1:27" s="80" customFormat="1" ht="35.1" customHeight="1" x14ac:dyDescent="0.2">
      <c r="A11" s="60">
        <v>7</v>
      </c>
      <c r="B11" s="53" t="s">
        <v>107</v>
      </c>
      <c r="C11" s="65" t="s">
        <v>98</v>
      </c>
      <c r="D11" s="55" t="s">
        <v>105</v>
      </c>
      <c r="E11" s="66" t="s">
        <v>106</v>
      </c>
      <c r="F11" s="59">
        <v>4</v>
      </c>
      <c r="G11" s="60">
        <v>656</v>
      </c>
      <c r="H11" s="60">
        <v>656</v>
      </c>
      <c r="I11" s="60">
        <v>656</v>
      </c>
      <c r="J11" s="60">
        <v>656</v>
      </c>
      <c r="K11" s="60"/>
      <c r="L11" s="60"/>
      <c r="M11" s="60"/>
      <c r="N11" s="60"/>
      <c r="O11" s="60"/>
      <c r="P11" s="91">
        <v>45448</v>
      </c>
      <c r="Q11" s="57">
        <v>45471</v>
      </c>
      <c r="R11" s="57">
        <v>45494</v>
      </c>
      <c r="S11" s="57">
        <v>45517</v>
      </c>
      <c r="T11" s="57"/>
      <c r="U11" s="57"/>
      <c r="V11" s="57"/>
      <c r="W11" s="57"/>
      <c r="X11" s="63"/>
      <c r="AA11" s="110"/>
    </row>
    <row r="12" spans="1:27" s="80" customFormat="1" ht="35.1" customHeight="1" x14ac:dyDescent="0.2">
      <c r="A12" s="62">
        <v>8</v>
      </c>
      <c r="B12" s="53" t="s">
        <v>107</v>
      </c>
      <c r="C12" s="65" t="s">
        <v>98</v>
      </c>
      <c r="D12" s="55" t="s">
        <v>99</v>
      </c>
      <c r="E12" s="67" t="s">
        <v>100</v>
      </c>
      <c r="F12" s="59">
        <v>3</v>
      </c>
      <c r="G12" s="60">
        <v>290</v>
      </c>
      <c r="H12" s="60">
        <v>290</v>
      </c>
      <c r="I12" s="60">
        <v>290</v>
      </c>
      <c r="J12" s="60"/>
      <c r="K12" s="60"/>
      <c r="L12" s="60"/>
      <c r="M12" s="60"/>
      <c r="N12" s="60"/>
      <c r="O12" s="60"/>
      <c r="P12" s="91">
        <v>45449</v>
      </c>
      <c r="Q12" s="57">
        <v>45477</v>
      </c>
      <c r="R12" s="57">
        <v>45503</v>
      </c>
      <c r="S12" s="57"/>
      <c r="T12" s="57"/>
      <c r="U12" s="57"/>
      <c r="V12" s="57"/>
      <c r="W12" s="57"/>
      <c r="X12" s="63"/>
      <c r="AA12" s="110"/>
    </row>
    <row r="13" spans="1:27" s="80" customFormat="1" ht="35.1" customHeight="1" x14ac:dyDescent="0.2">
      <c r="A13" s="58">
        <v>9</v>
      </c>
      <c r="B13" s="53" t="s">
        <v>107</v>
      </c>
      <c r="C13" s="65" t="s">
        <v>98</v>
      </c>
      <c r="D13" s="55" t="s">
        <v>103</v>
      </c>
      <c r="E13" s="67" t="s">
        <v>104</v>
      </c>
      <c r="F13" s="61">
        <v>3</v>
      </c>
      <c r="G13" s="62">
        <v>300</v>
      </c>
      <c r="H13" s="62">
        <v>300</v>
      </c>
      <c r="I13" s="62">
        <v>300</v>
      </c>
      <c r="J13" s="62"/>
      <c r="K13" s="62"/>
      <c r="L13" s="62"/>
      <c r="M13" s="62"/>
      <c r="N13" s="62"/>
      <c r="O13" s="62"/>
      <c r="P13" s="92">
        <v>45450</v>
      </c>
      <c r="Q13" s="63">
        <v>45478</v>
      </c>
      <c r="R13" s="63">
        <v>45322</v>
      </c>
      <c r="S13" s="63"/>
      <c r="T13" s="63"/>
      <c r="U13" s="63"/>
      <c r="V13" s="63"/>
      <c r="W13" s="63"/>
      <c r="X13" s="63"/>
      <c r="AA13" s="110"/>
    </row>
    <row r="14" spans="1:27" s="80" customFormat="1" ht="35.1" customHeight="1" x14ac:dyDescent="0.2">
      <c r="A14" s="121"/>
      <c r="B14" s="112"/>
      <c r="C14" s="113"/>
      <c r="D14" s="114"/>
      <c r="E14" s="122"/>
      <c r="F14" s="116">
        <f>G14+H14+I14+J14+K14+L14+M14+N14+O14</f>
        <v>4874</v>
      </c>
      <c r="G14" s="117">
        <f>G13+G12+G11+G10</f>
        <v>1326</v>
      </c>
      <c r="H14" s="117">
        <f t="shared" ref="H14:O14" si="1">H13+H12+H11+H10</f>
        <v>1326</v>
      </c>
      <c r="I14" s="117">
        <f t="shared" si="1"/>
        <v>1326</v>
      </c>
      <c r="J14" s="117">
        <f t="shared" si="1"/>
        <v>736</v>
      </c>
      <c r="K14" s="117">
        <f t="shared" si="1"/>
        <v>80</v>
      </c>
      <c r="L14" s="117">
        <f t="shared" si="1"/>
        <v>80</v>
      </c>
      <c r="M14" s="117">
        <f t="shared" si="1"/>
        <v>0</v>
      </c>
      <c r="N14" s="117">
        <f t="shared" si="1"/>
        <v>0</v>
      </c>
      <c r="O14" s="117">
        <f t="shared" si="1"/>
        <v>0</v>
      </c>
      <c r="P14" s="118"/>
      <c r="Q14" s="118"/>
      <c r="R14" s="118"/>
      <c r="S14" s="118"/>
      <c r="T14" s="118"/>
      <c r="U14" s="118"/>
      <c r="V14" s="118"/>
      <c r="W14" s="118"/>
      <c r="X14" s="124"/>
      <c r="AA14" s="110"/>
    </row>
    <row r="15" spans="1:27" s="5" customFormat="1" ht="35.1" customHeight="1" x14ac:dyDescent="0.2">
      <c r="A15" s="60">
        <v>10</v>
      </c>
      <c r="B15" s="53" t="s">
        <v>77</v>
      </c>
      <c r="C15" s="65" t="s">
        <v>84</v>
      </c>
      <c r="D15" s="55" t="s">
        <v>149</v>
      </c>
      <c r="E15" s="66" t="s">
        <v>85</v>
      </c>
      <c r="F15" s="59">
        <v>1</v>
      </c>
      <c r="G15" s="60">
        <v>40</v>
      </c>
      <c r="H15" s="60"/>
      <c r="I15" s="60"/>
      <c r="J15" s="60"/>
      <c r="K15" s="60"/>
      <c r="L15" s="60"/>
      <c r="M15" s="60"/>
      <c r="N15" s="60"/>
      <c r="O15" s="60"/>
      <c r="P15" s="91">
        <v>45441</v>
      </c>
      <c r="Q15" s="57"/>
      <c r="R15" s="57"/>
      <c r="S15" s="57"/>
      <c r="T15" s="57"/>
      <c r="U15" s="57"/>
      <c r="V15" s="57"/>
      <c r="W15" s="57"/>
      <c r="X15" s="63"/>
      <c r="AA15" s="109"/>
    </row>
    <row r="16" spans="1:27" s="5" customFormat="1" ht="35.1" customHeight="1" x14ac:dyDescent="0.2">
      <c r="A16" s="62">
        <v>11</v>
      </c>
      <c r="B16" s="53" t="s">
        <v>77</v>
      </c>
      <c r="C16" s="65" t="s">
        <v>78</v>
      </c>
      <c r="D16" s="55" t="s">
        <v>79</v>
      </c>
      <c r="E16" s="67" t="s">
        <v>80</v>
      </c>
      <c r="F16" s="59">
        <v>4</v>
      </c>
      <c r="G16" s="60">
        <v>630</v>
      </c>
      <c r="H16" s="60">
        <v>630</v>
      </c>
      <c r="I16" s="60">
        <v>630</v>
      </c>
      <c r="J16" s="60">
        <v>630</v>
      </c>
      <c r="K16" s="60"/>
      <c r="L16" s="60"/>
      <c r="M16" s="60"/>
      <c r="N16" s="60"/>
      <c r="O16" s="60"/>
      <c r="P16" s="91">
        <v>45445</v>
      </c>
      <c r="Q16" s="57" t="s">
        <v>81</v>
      </c>
      <c r="R16" s="57" t="s">
        <v>82</v>
      </c>
      <c r="S16" s="57" t="s">
        <v>83</v>
      </c>
      <c r="T16" s="57"/>
      <c r="U16" s="57"/>
      <c r="V16" s="57"/>
      <c r="W16" s="57"/>
      <c r="X16" s="63"/>
      <c r="AA16" s="109"/>
    </row>
    <row r="17" spans="1:27" s="5" customFormat="1" ht="35.1" customHeight="1" x14ac:dyDescent="0.2">
      <c r="A17" s="117"/>
      <c r="B17" s="112"/>
      <c r="C17" s="113"/>
      <c r="D17" s="114"/>
      <c r="E17" s="122"/>
      <c r="F17" s="116">
        <f>G17+H17+I17+J17+K17+L17+M17+N17+O17</f>
        <v>2560</v>
      </c>
      <c r="G17" s="117">
        <f>G16+G15</f>
        <v>670</v>
      </c>
      <c r="H17" s="117">
        <f t="shared" ref="H17:O17" si="2">H16+H15</f>
        <v>630</v>
      </c>
      <c r="I17" s="117">
        <f t="shared" si="2"/>
        <v>630</v>
      </c>
      <c r="J17" s="117">
        <f t="shared" si="2"/>
        <v>630</v>
      </c>
      <c r="K17" s="117">
        <f t="shared" si="2"/>
        <v>0</v>
      </c>
      <c r="L17" s="117">
        <f t="shared" si="2"/>
        <v>0</v>
      </c>
      <c r="M17" s="117">
        <f t="shared" si="2"/>
        <v>0</v>
      </c>
      <c r="N17" s="117">
        <f t="shared" si="2"/>
        <v>0</v>
      </c>
      <c r="O17" s="117">
        <f t="shared" si="2"/>
        <v>0</v>
      </c>
      <c r="P17" s="118"/>
      <c r="Q17" s="118"/>
      <c r="R17" s="118"/>
      <c r="S17" s="118"/>
      <c r="T17" s="118"/>
      <c r="U17" s="118"/>
      <c r="V17" s="118"/>
      <c r="W17" s="118"/>
      <c r="X17" s="124"/>
      <c r="AA17" s="109"/>
    </row>
    <row r="18" spans="1:27" s="5" customFormat="1" ht="35.1" customHeight="1" x14ac:dyDescent="0.2">
      <c r="A18" s="60">
        <v>12</v>
      </c>
      <c r="B18" s="53" t="s">
        <v>172</v>
      </c>
      <c r="C18" s="65" t="s">
        <v>151</v>
      </c>
      <c r="D18" s="55" t="s">
        <v>152</v>
      </c>
      <c r="E18" s="66" t="s">
        <v>153</v>
      </c>
      <c r="F18" s="59">
        <v>4</v>
      </c>
      <c r="G18" s="60">
        <v>410</v>
      </c>
      <c r="H18" s="60">
        <v>410</v>
      </c>
      <c r="I18" s="60">
        <v>410</v>
      </c>
      <c r="J18" s="60">
        <v>410</v>
      </c>
      <c r="K18" s="60"/>
      <c r="L18" s="60"/>
      <c r="M18" s="60"/>
      <c r="N18" s="60"/>
      <c r="O18" s="60"/>
      <c r="P18" s="91">
        <v>45444</v>
      </c>
      <c r="Q18" s="57">
        <v>45467</v>
      </c>
      <c r="R18" s="57">
        <v>45490</v>
      </c>
      <c r="S18" s="57">
        <v>45513</v>
      </c>
      <c r="T18" s="57"/>
      <c r="U18" s="57"/>
      <c r="V18" s="57"/>
      <c r="W18" s="57"/>
      <c r="X18" s="63"/>
      <c r="AA18" s="109"/>
    </row>
    <row r="19" spans="1:27" s="5" customFormat="1" ht="35.1" customHeight="1" x14ac:dyDescent="0.2">
      <c r="A19" s="62">
        <v>13</v>
      </c>
      <c r="B19" s="53" t="s">
        <v>172</v>
      </c>
      <c r="C19" s="65" t="s">
        <v>151</v>
      </c>
      <c r="D19" s="55" t="s">
        <v>154</v>
      </c>
      <c r="E19" s="67" t="s">
        <v>155</v>
      </c>
      <c r="F19" s="59">
        <v>4</v>
      </c>
      <c r="G19" s="60">
        <v>410</v>
      </c>
      <c r="H19" s="60">
        <v>410</v>
      </c>
      <c r="I19" s="60">
        <v>410</v>
      </c>
      <c r="J19" s="60">
        <v>410</v>
      </c>
      <c r="K19" s="60"/>
      <c r="L19" s="60"/>
      <c r="M19" s="60"/>
      <c r="N19" s="60"/>
      <c r="O19" s="60"/>
      <c r="P19" s="91">
        <v>45444</v>
      </c>
      <c r="Q19" s="57">
        <v>45467</v>
      </c>
      <c r="R19" s="57">
        <v>45490</v>
      </c>
      <c r="S19" s="57">
        <v>45513</v>
      </c>
      <c r="T19" s="57"/>
      <c r="U19" s="57"/>
      <c r="V19" s="57"/>
      <c r="W19" s="57"/>
      <c r="X19" s="63"/>
      <c r="AA19" s="109"/>
    </row>
    <row r="20" spans="1:27" s="5" customFormat="1" ht="35.1" customHeight="1" x14ac:dyDescent="0.2">
      <c r="A20" s="58">
        <v>14</v>
      </c>
      <c r="B20" s="53" t="s">
        <v>172</v>
      </c>
      <c r="C20" s="65" t="s">
        <v>151</v>
      </c>
      <c r="D20" s="55" t="s">
        <v>156</v>
      </c>
      <c r="E20" s="67" t="s">
        <v>157</v>
      </c>
      <c r="F20" s="61">
        <v>4</v>
      </c>
      <c r="G20" s="62">
        <v>292</v>
      </c>
      <c r="H20" s="62">
        <v>292</v>
      </c>
      <c r="I20" s="62">
        <v>292</v>
      </c>
      <c r="J20" s="62">
        <v>292</v>
      </c>
      <c r="K20" s="62"/>
      <c r="L20" s="62"/>
      <c r="M20" s="62"/>
      <c r="N20" s="62"/>
      <c r="O20" s="62"/>
      <c r="P20" s="92">
        <v>45444</v>
      </c>
      <c r="Q20" s="63">
        <v>45467</v>
      </c>
      <c r="R20" s="63">
        <v>45490</v>
      </c>
      <c r="S20" s="63">
        <v>45513</v>
      </c>
      <c r="T20" s="63"/>
      <c r="U20" s="63"/>
      <c r="V20" s="63"/>
      <c r="W20" s="63"/>
      <c r="X20" s="63"/>
      <c r="AA20" s="109"/>
    </row>
    <row r="21" spans="1:27" s="5" customFormat="1" ht="35.1" customHeight="1" x14ac:dyDescent="0.2">
      <c r="A21" s="60">
        <v>15</v>
      </c>
      <c r="B21" s="53" t="s">
        <v>172</v>
      </c>
      <c r="C21" s="65" t="s">
        <v>151</v>
      </c>
      <c r="D21" s="55" t="s">
        <v>167</v>
      </c>
      <c r="E21" s="66" t="s">
        <v>168</v>
      </c>
      <c r="F21" s="59">
        <v>4</v>
      </c>
      <c r="G21" s="60">
        <v>186</v>
      </c>
      <c r="H21" s="60">
        <v>186</v>
      </c>
      <c r="I21" s="60">
        <v>186</v>
      </c>
      <c r="J21" s="60">
        <v>186</v>
      </c>
      <c r="K21" s="60"/>
      <c r="L21" s="60"/>
      <c r="M21" s="60"/>
      <c r="N21" s="60"/>
      <c r="O21" s="60"/>
      <c r="P21" s="91">
        <v>45444</v>
      </c>
      <c r="Q21" s="57">
        <v>45467</v>
      </c>
      <c r="R21" s="57">
        <v>45490</v>
      </c>
      <c r="S21" s="57">
        <v>45513</v>
      </c>
      <c r="T21" s="57"/>
      <c r="U21" s="57"/>
      <c r="V21" s="57"/>
      <c r="W21" s="57"/>
      <c r="X21" s="63"/>
      <c r="AA21" s="109"/>
    </row>
    <row r="22" spans="1:27" s="5" customFormat="1" ht="35.1" customHeight="1" x14ac:dyDescent="0.2">
      <c r="A22" s="62">
        <v>16</v>
      </c>
      <c r="B22" s="53" t="s">
        <v>172</v>
      </c>
      <c r="C22" s="65" t="s">
        <v>169</v>
      </c>
      <c r="D22" s="55" t="s">
        <v>170</v>
      </c>
      <c r="E22" s="67" t="s">
        <v>171</v>
      </c>
      <c r="F22" s="59">
        <v>3</v>
      </c>
      <c r="G22" s="60">
        <v>30</v>
      </c>
      <c r="H22" s="60">
        <v>30</v>
      </c>
      <c r="I22" s="60">
        <v>30</v>
      </c>
      <c r="J22" s="60"/>
      <c r="K22" s="60"/>
      <c r="L22" s="60"/>
      <c r="M22" s="60"/>
      <c r="N22" s="60"/>
      <c r="O22" s="60"/>
      <c r="P22" s="91">
        <v>45446</v>
      </c>
      <c r="Q22" s="57">
        <v>45474</v>
      </c>
      <c r="R22" s="57">
        <v>45502</v>
      </c>
      <c r="S22" s="57"/>
      <c r="T22" s="57"/>
      <c r="U22" s="57"/>
      <c r="V22" s="57"/>
      <c r="W22" s="57"/>
      <c r="X22" s="63"/>
      <c r="AA22" s="109"/>
    </row>
    <row r="23" spans="1:27" s="5" customFormat="1" ht="35.1" customHeight="1" x14ac:dyDescent="0.2">
      <c r="A23" s="58">
        <v>17</v>
      </c>
      <c r="B23" s="53" t="s">
        <v>172</v>
      </c>
      <c r="C23" s="65" t="s">
        <v>151</v>
      </c>
      <c r="D23" s="55" t="s">
        <v>165</v>
      </c>
      <c r="E23" s="67" t="s">
        <v>166</v>
      </c>
      <c r="F23" s="61">
        <v>3</v>
      </c>
      <c r="G23" s="62">
        <v>53</v>
      </c>
      <c r="H23" s="62">
        <v>53</v>
      </c>
      <c r="I23" s="62">
        <v>53</v>
      </c>
      <c r="J23" s="62"/>
      <c r="K23" s="62"/>
      <c r="L23" s="62"/>
      <c r="M23" s="62"/>
      <c r="N23" s="62"/>
      <c r="O23" s="62"/>
      <c r="P23" s="92">
        <v>45459</v>
      </c>
      <c r="Q23" s="63" t="s">
        <v>161</v>
      </c>
      <c r="R23" s="63">
        <v>45505</v>
      </c>
      <c r="S23" s="63"/>
      <c r="T23" s="63"/>
      <c r="U23" s="63"/>
      <c r="V23" s="63"/>
      <c r="W23" s="63"/>
      <c r="X23" s="63"/>
      <c r="AA23" s="109"/>
    </row>
    <row r="24" spans="1:27" s="5" customFormat="1" ht="35.1" customHeight="1" x14ac:dyDescent="0.2">
      <c r="A24" s="60">
        <v>18</v>
      </c>
      <c r="B24" s="53" t="s">
        <v>172</v>
      </c>
      <c r="C24" s="65" t="s">
        <v>151</v>
      </c>
      <c r="D24" s="55" t="s">
        <v>158</v>
      </c>
      <c r="E24" s="66" t="s">
        <v>159</v>
      </c>
      <c r="F24" s="59">
        <v>3</v>
      </c>
      <c r="G24" s="60">
        <v>200</v>
      </c>
      <c r="H24" s="60">
        <v>200</v>
      </c>
      <c r="I24" s="60">
        <v>200</v>
      </c>
      <c r="J24" s="60"/>
      <c r="K24" s="60"/>
      <c r="L24" s="60"/>
      <c r="M24" s="60"/>
      <c r="N24" s="60"/>
      <c r="O24" s="60"/>
      <c r="P24" s="91" t="s">
        <v>160</v>
      </c>
      <c r="Q24" s="57" t="s">
        <v>161</v>
      </c>
      <c r="R24" s="57" t="s">
        <v>162</v>
      </c>
      <c r="S24" s="57"/>
      <c r="T24" s="57"/>
      <c r="U24" s="57"/>
      <c r="V24" s="57"/>
      <c r="W24" s="57"/>
      <c r="X24" s="63"/>
      <c r="AA24" s="109"/>
    </row>
    <row r="25" spans="1:27" s="5" customFormat="1" ht="35.1" customHeight="1" x14ac:dyDescent="0.2">
      <c r="A25" s="62">
        <v>19</v>
      </c>
      <c r="B25" s="53" t="s">
        <v>172</v>
      </c>
      <c r="C25" s="65" t="s">
        <v>151</v>
      </c>
      <c r="D25" s="55" t="s">
        <v>163</v>
      </c>
      <c r="E25" s="67" t="s">
        <v>164</v>
      </c>
      <c r="F25" s="59">
        <v>3</v>
      </c>
      <c r="G25" s="60">
        <v>145</v>
      </c>
      <c r="H25" s="60">
        <v>145</v>
      </c>
      <c r="I25" s="60">
        <v>145</v>
      </c>
      <c r="J25" s="60"/>
      <c r="K25" s="60"/>
      <c r="L25" s="60"/>
      <c r="M25" s="60"/>
      <c r="N25" s="60"/>
      <c r="O25" s="60"/>
      <c r="P25" s="91">
        <v>45467</v>
      </c>
      <c r="Q25" s="57">
        <v>45490</v>
      </c>
      <c r="R25" s="57">
        <v>45513</v>
      </c>
      <c r="S25" s="57"/>
      <c r="T25" s="57"/>
      <c r="U25" s="57"/>
      <c r="V25" s="57"/>
      <c r="W25" s="57"/>
      <c r="X25" s="63"/>
      <c r="AA25" s="109"/>
    </row>
    <row r="26" spans="1:27" s="5" customFormat="1" ht="35.1" customHeight="1" x14ac:dyDescent="0.2">
      <c r="A26" s="111"/>
      <c r="B26" s="112"/>
      <c r="C26" s="113"/>
      <c r="D26" s="114"/>
      <c r="E26" s="115"/>
      <c r="F26" s="116">
        <f>G26+H26+I26+J26+K26+L26+M26+N26+O26</f>
        <v>6476</v>
      </c>
      <c r="G26" s="117">
        <f>G25+G24+G23+G22+G21+G20+G19+G18</f>
        <v>1726</v>
      </c>
      <c r="H26" s="117">
        <f t="shared" ref="H26:O26" si="3">H25+H24+H23+H22+H21+H20+H19+H18</f>
        <v>1726</v>
      </c>
      <c r="I26" s="117">
        <f t="shared" si="3"/>
        <v>1726</v>
      </c>
      <c r="J26" s="117">
        <f t="shared" si="3"/>
        <v>1298</v>
      </c>
      <c r="K26" s="117">
        <f t="shared" si="3"/>
        <v>0</v>
      </c>
      <c r="L26" s="117">
        <f t="shared" si="3"/>
        <v>0</v>
      </c>
      <c r="M26" s="117">
        <f t="shared" si="3"/>
        <v>0</v>
      </c>
      <c r="N26" s="117">
        <f t="shared" si="3"/>
        <v>0</v>
      </c>
      <c r="O26" s="117">
        <f t="shared" si="3"/>
        <v>0</v>
      </c>
      <c r="P26" s="118"/>
      <c r="Q26" s="118"/>
      <c r="R26" s="118"/>
      <c r="S26" s="118"/>
      <c r="T26" s="118"/>
      <c r="U26" s="118"/>
      <c r="V26" s="118"/>
      <c r="W26" s="118"/>
      <c r="X26" s="124"/>
      <c r="AA26" s="109"/>
    </row>
    <row r="27" spans="1:27" s="5" customFormat="1" ht="35.1" customHeight="1" x14ac:dyDescent="0.2">
      <c r="A27" s="62">
        <v>20</v>
      </c>
      <c r="B27" s="53" t="s">
        <v>117</v>
      </c>
      <c r="C27" s="65" t="s">
        <v>23</v>
      </c>
      <c r="D27" s="55" t="s">
        <v>108</v>
      </c>
      <c r="E27" s="67" t="s">
        <v>109</v>
      </c>
      <c r="F27" s="59">
        <v>4</v>
      </c>
      <c r="G27" s="60">
        <v>288</v>
      </c>
      <c r="H27" s="60">
        <v>288</v>
      </c>
      <c r="I27" s="60">
        <v>288</v>
      </c>
      <c r="J27" s="60">
        <v>288</v>
      </c>
      <c r="K27" s="60"/>
      <c r="L27" s="60"/>
      <c r="M27" s="60"/>
      <c r="N27" s="60"/>
      <c r="O27" s="60"/>
      <c r="P27" s="91">
        <v>45444</v>
      </c>
      <c r="Q27" s="57">
        <v>45467</v>
      </c>
      <c r="R27" s="57">
        <v>45490</v>
      </c>
      <c r="S27" s="57">
        <v>45513</v>
      </c>
      <c r="T27" s="57"/>
      <c r="U27" s="57"/>
      <c r="V27" s="57"/>
      <c r="W27" s="57"/>
      <c r="X27" s="63"/>
      <c r="AA27" s="109"/>
    </row>
    <row r="28" spans="1:27" s="5" customFormat="1" ht="35.1" customHeight="1" x14ac:dyDescent="0.2">
      <c r="A28" s="62">
        <v>21</v>
      </c>
      <c r="B28" s="53" t="s">
        <v>117</v>
      </c>
      <c r="C28" s="65" t="s">
        <v>23</v>
      </c>
      <c r="D28" s="55" t="s">
        <v>115</v>
      </c>
      <c r="E28" s="67" t="s">
        <v>116</v>
      </c>
      <c r="F28" s="59">
        <v>3</v>
      </c>
      <c r="G28" s="60">
        <v>240</v>
      </c>
      <c r="H28" s="60">
        <v>240</v>
      </c>
      <c r="I28" s="60">
        <v>240</v>
      </c>
      <c r="J28" s="60">
        <v>0</v>
      </c>
      <c r="K28" s="60"/>
      <c r="L28" s="60"/>
      <c r="M28" s="60"/>
      <c r="N28" s="60"/>
      <c r="O28" s="60"/>
      <c r="P28" s="91">
        <v>45453</v>
      </c>
      <c r="Q28" s="57">
        <v>45476</v>
      </c>
      <c r="R28" s="57">
        <v>45499</v>
      </c>
      <c r="S28" s="57"/>
      <c r="T28" s="57"/>
      <c r="U28" s="57"/>
      <c r="V28" s="57"/>
      <c r="W28" s="57"/>
      <c r="X28" s="63"/>
      <c r="AA28" s="109"/>
    </row>
    <row r="29" spans="1:27" s="5" customFormat="1" ht="35.1" customHeight="1" x14ac:dyDescent="0.2">
      <c r="A29" s="62">
        <v>22</v>
      </c>
      <c r="B29" s="53" t="s">
        <v>117</v>
      </c>
      <c r="C29" s="65" t="s">
        <v>23</v>
      </c>
      <c r="D29" s="55" t="s">
        <v>113</v>
      </c>
      <c r="E29" s="67" t="s">
        <v>114</v>
      </c>
      <c r="F29" s="59">
        <v>2</v>
      </c>
      <c r="G29" s="60">
        <v>80</v>
      </c>
      <c r="H29" s="60">
        <v>80</v>
      </c>
      <c r="I29" s="60">
        <v>0</v>
      </c>
      <c r="J29" s="60">
        <v>0</v>
      </c>
      <c r="K29" s="60"/>
      <c r="L29" s="60"/>
      <c r="M29" s="60"/>
      <c r="N29" s="60"/>
      <c r="O29" s="60"/>
      <c r="P29" s="91">
        <v>45456</v>
      </c>
      <c r="Q29" s="57">
        <v>45482</v>
      </c>
      <c r="R29" s="57"/>
      <c r="S29" s="57"/>
      <c r="T29" s="57"/>
      <c r="U29" s="57"/>
      <c r="V29" s="57"/>
      <c r="W29" s="57"/>
      <c r="X29" s="63"/>
      <c r="AA29" s="109"/>
    </row>
    <row r="30" spans="1:27" s="5" customFormat="1" ht="35.1" customHeight="1" x14ac:dyDescent="0.2">
      <c r="A30" s="62">
        <v>23</v>
      </c>
      <c r="B30" s="53" t="s">
        <v>117</v>
      </c>
      <c r="C30" s="65" t="s">
        <v>23</v>
      </c>
      <c r="D30" s="55" t="s">
        <v>110</v>
      </c>
      <c r="E30" s="67" t="s">
        <v>111</v>
      </c>
      <c r="F30" s="59">
        <v>2</v>
      </c>
      <c r="G30" s="60">
        <v>176</v>
      </c>
      <c r="H30" s="60">
        <v>176</v>
      </c>
      <c r="I30" s="60">
        <v>0</v>
      </c>
      <c r="J30" s="60">
        <v>0</v>
      </c>
      <c r="K30" s="60"/>
      <c r="L30" s="60"/>
      <c r="M30" s="60"/>
      <c r="N30" s="60"/>
      <c r="O30" s="60"/>
      <c r="P30" s="91">
        <v>45461</v>
      </c>
      <c r="Q30" s="57">
        <v>45484</v>
      </c>
      <c r="R30" s="57"/>
      <c r="S30" s="57"/>
      <c r="T30" s="57"/>
      <c r="U30" s="57"/>
      <c r="V30" s="57"/>
      <c r="W30" s="57"/>
      <c r="X30" s="63"/>
      <c r="AA30" s="109"/>
    </row>
    <row r="31" spans="1:27" s="5" customFormat="1" ht="35.1" customHeight="1" x14ac:dyDescent="0.2">
      <c r="A31" s="62">
        <v>24</v>
      </c>
      <c r="B31" s="53" t="s">
        <v>117</v>
      </c>
      <c r="C31" s="65" t="s">
        <v>23</v>
      </c>
      <c r="D31" s="55" t="s">
        <v>112</v>
      </c>
      <c r="E31" s="67" t="s">
        <v>132</v>
      </c>
      <c r="F31" s="59">
        <v>2</v>
      </c>
      <c r="G31" s="60">
        <v>185</v>
      </c>
      <c r="H31" s="60">
        <v>185</v>
      </c>
      <c r="I31" s="60"/>
      <c r="J31" s="60"/>
      <c r="K31" s="60"/>
      <c r="L31" s="60"/>
      <c r="M31" s="60"/>
      <c r="N31" s="60"/>
      <c r="O31" s="60"/>
      <c r="P31" s="91">
        <v>45468</v>
      </c>
      <c r="Q31" s="57">
        <v>45491</v>
      </c>
      <c r="R31" s="57"/>
      <c r="S31" s="57"/>
      <c r="T31" s="57"/>
      <c r="U31" s="57"/>
      <c r="V31" s="57"/>
      <c r="W31" s="57"/>
      <c r="X31" s="63"/>
      <c r="AA31" s="109"/>
    </row>
    <row r="32" spans="1:27" s="5" customFormat="1" ht="35.1" customHeight="1" x14ac:dyDescent="0.2">
      <c r="A32" s="111"/>
      <c r="B32" s="112"/>
      <c r="C32" s="113"/>
      <c r="D32" s="114"/>
      <c r="E32" s="115"/>
      <c r="F32" s="116">
        <f>G32+H32+I32+J32+K32+L32+M32+N32+O32</f>
        <v>2754</v>
      </c>
      <c r="G32" s="117">
        <f>G31+G30+G29+G28+G27</f>
        <v>969</v>
      </c>
      <c r="H32" s="117">
        <f t="shared" ref="H32:O32" si="4">H31+H30+H29+H28+H27</f>
        <v>969</v>
      </c>
      <c r="I32" s="117">
        <f t="shared" si="4"/>
        <v>528</v>
      </c>
      <c r="J32" s="117">
        <f t="shared" si="4"/>
        <v>288</v>
      </c>
      <c r="K32" s="117">
        <f t="shared" si="4"/>
        <v>0</v>
      </c>
      <c r="L32" s="117">
        <f t="shared" si="4"/>
        <v>0</v>
      </c>
      <c r="M32" s="117">
        <f t="shared" si="4"/>
        <v>0</v>
      </c>
      <c r="N32" s="117">
        <f t="shared" si="4"/>
        <v>0</v>
      </c>
      <c r="O32" s="117">
        <f t="shared" si="4"/>
        <v>0</v>
      </c>
      <c r="P32" s="118"/>
      <c r="Q32" s="118"/>
      <c r="R32" s="118"/>
      <c r="S32" s="118"/>
      <c r="T32" s="118"/>
      <c r="U32" s="118"/>
      <c r="V32" s="118"/>
      <c r="W32" s="118"/>
      <c r="X32" s="124"/>
      <c r="AA32" s="109"/>
    </row>
    <row r="33" spans="1:27" s="5" customFormat="1" ht="35.1" customHeight="1" x14ac:dyDescent="0.2">
      <c r="A33" s="62">
        <v>25</v>
      </c>
      <c r="B33" s="53" t="s">
        <v>97</v>
      </c>
      <c r="C33" s="65" t="s">
        <v>86</v>
      </c>
      <c r="D33" s="55" t="s">
        <v>87</v>
      </c>
      <c r="E33" s="67" t="s">
        <v>88</v>
      </c>
      <c r="F33" s="59">
        <v>3</v>
      </c>
      <c r="G33" s="60">
        <v>220</v>
      </c>
      <c r="H33" s="60">
        <v>220</v>
      </c>
      <c r="I33" s="60">
        <v>211</v>
      </c>
      <c r="J33" s="60"/>
      <c r="K33" s="60"/>
      <c r="L33" s="60"/>
      <c r="M33" s="60"/>
      <c r="N33" s="60"/>
      <c r="O33" s="60"/>
      <c r="P33" s="91">
        <v>45450</v>
      </c>
      <c r="Q33" s="57" t="s">
        <v>89</v>
      </c>
      <c r="R33" s="57" t="s">
        <v>90</v>
      </c>
      <c r="S33" s="57"/>
      <c r="T33" s="57"/>
      <c r="U33" s="57"/>
      <c r="V33" s="57"/>
      <c r="W33" s="57"/>
      <c r="X33" s="63"/>
      <c r="AA33" s="109"/>
    </row>
    <row r="34" spans="1:27" s="5" customFormat="1" ht="35.1" customHeight="1" x14ac:dyDescent="0.2">
      <c r="A34" s="62">
        <v>26</v>
      </c>
      <c r="B34" s="53" t="s">
        <v>97</v>
      </c>
      <c r="C34" s="65" t="s">
        <v>86</v>
      </c>
      <c r="D34" s="55" t="s">
        <v>91</v>
      </c>
      <c r="E34" s="67" t="s">
        <v>92</v>
      </c>
      <c r="F34" s="59">
        <v>3</v>
      </c>
      <c r="G34" s="60">
        <v>110</v>
      </c>
      <c r="H34" s="60">
        <v>194</v>
      </c>
      <c r="I34" s="60">
        <v>137</v>
      </c>
      <c r="J34" s="60"/>
      <c r="K34" s="60"/>
      <c r="L34" s="60"/>
      <c r="M34" s="60"/>
      <c r="N34" s="60"/>
      <c r="O34" s="60"/>
      <c r="P34" s="91">
        <v>45450</v>
      </c>
      <c r="Q34" s="57" t="s">
        <v>89</v>
      </c>
      <c r="R34" s="57" t="s">
        <v>90</v>
      </c>
      <c r="S34" s="57"/>
      <c r="T34" s="57"/>
      <c r="U34" s="57"/>
      <c r="V34" s="57"/>
      <c r="W34" s="57"/>
      <c r="X34" s="63"/>
      <c r="AA34" s="109"/>
    </row>
    <row r="35" spans="1:27" s="5" customFormat="1" ht="35.1" customHeight="1" x14ac:dyDescent="0.2">
      <c r="A35" s="62">
        <v>27</v>
      </c>
      <c r="B35" s="53" t="s">
        <v>97</v>
      </c>
      <c r="C35" s="65" t="s">
        <v>86</v>
      </c>
      <c r="D35" s="55" t="s">
        <v>93</v>
      </c>
      <c r="E35" s="67" t="s">
        <v>94</v>
      </c>
      <c r="F35" s="59">
        <v>3</v>
      </c>
      <c r="G35" s="60">
        <v>105</v>
      </c>
      <c r="H35" s="60">
        <v>245</v>
      </c>
      <c r="I35" s="60">
        <v>205</v>
      </c>
      <c r="J35" s="60"/>
      <c r="K35" s="60"/>
      <c r="L35" s="60"/>
      <c r="M35" s="60"/>
      <c r="N35" s="60"/>
      <c r="O35" s="60"/>
      <c r="P35" s="91">
        <v>45461</v>
      </c>
      <c r="Q35" s="57" t="s">
        <v>95</v>
      </c>
      <c r="R35" s="57" t="s">
        <v>96</v>
      </c>
      <c r="S35" s="57"/>
      <c r="T35" s="57"/>
      <c r="U35" s="57"/>
      <c r="V35" s="57"/>
      <c r="W35" s="57"/>
      <c r="X35" s="63"/>
      <c r="AA35" s="109"/>
    </row>
    <row r="36" spans="1:27" s="5" customFormat="1" ht="35.1" customHeight="1" x14ac:dyDescent="0.2">
      <c r="A36" s="111"/>
      <c r="B36" s="112"/>
      <c r="C36" s="113"/>
      <c r="D36" s="114"/>
      <c r="E36" s="115"/>
      <c r="F36" s="116">
        <f>G36+H36+I36+J36+K36+L36+M36+N36+O36</f>
        <v>1647</v>
      </c>
      <c r="G36" s="117">
        <f>G35+G34+G33</f>
        <v>435</v>
      </c>
      <c r="H36" s="117">
        <f t="shared" ref="H36:O36" si="5">H35+H34+H33</f>
        <v>659</v>
      </c>
      <c r="I36" s="117">
        <f t="shared" si="5"/>
        <v>553</v>
      </c>
      <c r="J36" s="117">
        <f t="shared" si="5"/>
        <v>0</v>
      </c>
      <c r="K36" s="117">
        <f t="shared" si="5"/>
        <v>0</v>
      </c>
      <c r="L36" s="117">
        <f t="shared" si="5"/>
        <v>0</v>
      </c>
      <c r="M36" s="117">
        <f t="shared" si="5"/>
        <v>0</v>
      </c>
      <c r="N36" s="117">
        <f t="shared" si="5"/>
        <v>0</v>
      </c>
      <c r="O36" s="117">
        <f t="shared" si="5"/>
        <v>0</v>
      </c>
      <c r="P36" s="118"/>
      <c r="Q36" s="118"/>
      <c r="R36" s="118"/>
      <c r="S36" s="118"/>
      <c r="T36" s="118"/>
      <c r="U36" s="118"/>
      <c r="V36" s="118"/>
      <c r="W36" s="118"/>
      <c r="X36" s="124"/>
      <c r="AA36" s="109"/>
    </row>
    <row r="37" spans="1:27" s="5" customFormat="1" ht="35.1" customHeight="1" x14ac:dyDescent="0.2">
      <c r="A37" s="62">
        <v>28</v>
      </c>
      <c r="B37" s="53" t="s">
        <v>76</v>
      </c>
      <c r="C37" s="65" t="s">
        <v>67</v>
      </c>
      <c r="D37" s="55" t="s">
        <v>68</v>
      </c>
      <c r="E37" s="67" t="s">
        <v>69</v>
      </c>
      <c r="F37" s="59">
        <v>4</v>
      </c>
      <c r="G37" s="60">
        <v>168</v>
      </c>
      <c r="H37" s="60">
        <v>168</v>
      </c>
      <c r="I37" s="60">
        <v>168</v>
      </c>
      <c r="J37" s="60">
        <v>168</v>
      </c>
      <c r="K37" s="60"/>
      <c r="L37" s="60"/>
      <c r="M37" s="60"/>
      <c r="N37" s="60"/>
      <c r="O37" s="60"/>
      <c r="P37" s="91">
        <v>45444</v>
      </c>
      <c r="Q37" s="57">
        <v>45467</v>
      </c>
      <c r="R37" s="57">
        <v>45490</v>
      </c>
      <c r="S37" s="57">
        <v>45513</v>
      </c>
      <c r="T37" s="57"/>
      <c r="U37" s="57"/>
      <c r="V37" s="57"/>
      <c r="W37" s="57"/>
      <c r="X37" s="63"/>
      <c r="AA37" s="109"/>
    </row>
    <row r="38" spans="1:27" s="5" customFormat="1" ht="35.1" customHeight="1" x14ac:dyDescent="0.2">
      <c r="A38" s="62">
        <v>29</v>
      </c>
      <c r="B38" s="53" t="s">
        <v>76</v>
      </c>
      <c r="C38" s="65" t="s">
        <v>67</v>
      </c>
      <c r="D38" s="55" t="s">
        <v>70</v>
      </c>
      <c r="E38" s="67" t="s">
        <v>71</v>
      </c>
      <c r="F38" s="59">
        <v>3</v>
      </c>
      <c r="G38" s="60">
        <v>100</v>
      </c>
      <c r="H38" s="60">
        <v>100</v>
      </c>
      <c r="I38" s="60">
        <v>100</v>
      </c>
      <c r="J38" s="60"/>
      <c r="K38" s="60"/>
      <c r="L38" s="60"/>
      <c r="M38" s="60"/>
      <c r="N38" s="60"/>
      <c r="O38" s="60"/>
      <c r="P38" s="91">
        <v>45453</v>
      </c>
      <c r="Q38" s="57">
        <v>45478</v>
      </c>
      <c r="R38" s="57">
        <v>45505</v>
      </c>
      <c r="S38" s="57"/>
      <c r="T38" s="57"/>
      <c r="U38" s="57"/>
      <c r="V38" s="57"/>
      <c r="W38" s="57"/>
      <c r="X38" s="63"/>
      <c r="AA38" s="109"/>
    </row>
    <row r="39" spans="1:27" s="5" customFormat="1" ht="35.1" customHeight="1" x14ac:dyDescent="0.2">
      <c r="A39" s="62">
        <v>30</v>
      </c>
      <c r="B39" s="53" t="s">
        <v>76</v>
      </c>
      <c r="C39" s="65" t="s">
        <v>67</v>
      </c>
      <c r="D39" s="55" t="s">
        <v>72</v>
      </c>
      <c r="E39" s="67" t="s">
        <v>73</v>
      </c>
      <c r="F39" s="59">
        <v>3</v>
      </c>
      <c r="G39" s="60">
        <v>320</v>
      </c>
      <c r="H39" s="60">
        <v>320</v>
      </c>
      <c r="I39" s="60">
        <v>320</v>
      </c>
      <c r="J39" s="60"/>
      <c r="K39" s="60"/>
      <c r="L39" s="60"/>
      <c r="M39" s="60"/>
      <c r="N39" s="60"/>
      <c r="O39" s="60"/>
      <c r="P39" s="91">
        <v>45453</v>
      </c>
      <c r="Q39" s="57">
        <v>45478</v>
      </c>
      <c r="R39" s="57">
        <v>45505</v>
      </c>
      <c r="S39" s="57"/>
      <c r="T39" s="57"/>
      <c r="U39" s="57"/>
      <c r="V39" s="57"/>
      <c r="W39" s="57"/>
      <c r="X39" s="63"/>
      <c r="AA39" s="109"/>
    </row>
    <row r="40" spans="1:27" s="5" customFormat="1" ht="35.1" customHeight="1" x14ac:dyDescent="0.2">
      <c r="A40" s="62">
        <v>31</v>
      </c>
      <c r="B40" s="53" t="s">
        <v>76</v>
      </c>
      <c r="C40" s="65" t="s">
        <v>67</v>
      </c>
      <c r="D40" s="55" t="s">
        <v>74</v>
      </c>
      <c r="E40" s="67" t="s">
        <v>75</v>
      </c>
      <c r="F40" s="59">
        <v>3</v>
      </c>
      <c r="G40" s="60">
        <v>200</v>
      </c>
      <c r="H40" s="60">
        <v>200</v>
      </c>
      <c r="I40" s="60">
        <v>200</v>
      </c>
      <c r="J40" s="60"/>
      <c r="K40" s="60"/>
      <c r="L40" s="60"/>
      <c r="M40" s="60"/>
      <c r="N40" s="60"/>
      <c r="O40" s="60"/>
      <c r="P40" s="91">
        <v>45453</v>
      </c>
      <c r="Q40" s="57">
        <v>45478</v>
      </c>
      <c r="R40" s="57">
        <v>45505</v>
      </c>
      <c r="S40" s="57"/>
      <c r="T40" s="57"/>
      <c r="U40" s="57"/>
      <c r="V40" s="57"/>
      <c r="W40" s="57"/>
      <c r="X40" s="63"/>
      <c r="AA40" s="109"/>
    </row>
    <row r="41" spans="1:27" s="5" customFormat="1" ht="35.1" customHeight="1" x14ac:dyDescent="0.2">
      <c r="A41" s="111"/>
      <c r="B41" s="112"/>
      <c r="C41" s="113"/>
      <c r="D41" s="114"/>
      <c r="E41" s="115"/>
      <c r="F41" s="116">
        <f>G41+H41+I41+J41+K41+L41+M41+N41+O41</f>
        <v>2532</v>
      </c>
      <c r="G41" s="117">
        <f>G40+G39+G38+G37</f>
        <v>788</v>
      </c>
      <c r="H41" s="117">
        <f t="shared" ref="H41:O41" si="6">H40+H39+H38+H37</f>
        <v>788</v>
      </c>
      <c r="I41" s="117">
        <f t="shared" si="6"/>
        <v>788</v>
      </c>
      <c r="J41" s="117">
        <f t="shared" si="6"/>
        <v>168</v>
      </c>
      <c r="K41" s="117">
        <f t="shared" si="6"/>
        <v>0</v>
      </c>
      <c r="L41" s="117">
        <f t="shared" si="6"/>
        <v>0</v>
      </c>
      <c r="M41" s="117">
        <f t="shared" si="6"/>
        <v>0</v>
      </c>
      <c r="N41" s="117">
        <f t="shared" si="6"/>
        <v>0</v>
      </c>
      <c r="O41" s="117">
        <f t="shared" si="6"/>
        <v>0</v>
      </c>
      <c r="P41" s="118"/>
      <c r="Q41" s="118"/>
      <c r="R41" s="118"/>
      <c r="S41" s="118"/>
      <c r="T41" s="118"/>
      <c r="U41" s="118"/>
      <c r="V41" s="118"/>
      <c r="W41" s="118"/>
      <c r="X41" s="124"/>
      <c r="AA41" s="109"/>
    </row>
    <row r="42" spans="1:27" s="5" customFormat="1" ht="35.1" customHeight="1" x14ac:dyDescent="0.2">
      <c r="A42" s="62">
        <v>32</v>
      </c>
      <c r="B42" s="53" t="s">
        <v>148</v>
      </c>
      <c r="C42" s="65" t="s">
        <v>133</v>
      </c>
      <c r="D42" s="55" t="s">
        <v>134</v>
      </c>
      <c r="E42" s="67" t="s">
        <v>135</v>
      </c>
      <c r="F42" s="59">
        <v>2</v>
      </c>
      <c r="G42" s="60">
        <v>25</v>
      </c>
      <c r="H42" s="60">
        <v>25</v>
      </c>
      <c r="I42" s="60"/>
      <c r="J42" s="60"/>
      <c r="K42" s="60"/>
      <c r="L42" s="60"/>
      <c r="M42" s="60"/>
      <c r="N42" s="60"/>
      <c r="O42" s="60"/>
      <c r="P42" s="91">
        <v>45439</v>
      </c>
      <c r="Q42" s="57" t="s">
        <v>136</v>
      </c>
      <c r="R42" s="57"/>
      <c r="S42" s="57"/>
      <c r="T42" s="57"/>
      <c r="U42" s="57"/>
      <c r="V42" s="57"/>
      <c r="W42" s="57"/>
      <c r="X42" s="63"/>
      <c r="AA42" s="109"/>
    </row>
    <row r="43" spans="1:27" s="5" customFormat="1" ht="35.1" customHeight="1" x14ac:dyDescent="0.2">
      <c r="A43" s="62">
        <v>33</v>
      </c>
      <c r="B43" s="53" t="s">
        <v>148</v>
      </c>
      <c r="C43" s="65" t="s">
        <v>137</v>
      </c>
      <c r="D43" s="55" t="s">
        <v>138</v>
      </c>
      <c r="E43" s="67" t="s">
        <v>139</v>
      </c>
      <c r="F43" s="59">
        <v>4</v>
      </c>
      <c r="G43" s="60">
        <v>280</v>
      </c>
      <c r="H43" s="60">
        <v>280</v>
      </c>
      <c r="I43" s="60">
        <v>280</v>
      </c>
      <c r="J43" s="60">
        <v>280</v>
      </c>
      <c r="K43" s="60"/>
      <c r="L43" s="60"/>
      <c r="M43" s="60"/>
      <c r="N43" s="60"/>
      <c r="O43" s="60"/>
      <c r="P43" s="91">
        <v>45444</v>
      </c>
      <c r="Q43" s="57" t="s">
        <v>140</v>
      </c>
      <c r="R43" s="57" t="s">
        <v>141</v>
      </c>
      <c r="S43" s="57" t="s">
        <v>83</v>
      </c>
      <c r="T43" s="57"/>
      <c r="U43" s="57"/>
      <c r="V43" s="57"/>
      <c r="W43" s="57"/>
      <c r="X43" s="63"/>
      <c r="AA43" s="109"/>
    </row>
    <row r="44" spans="1:27" s="5" customFormat="1" ht="35.1" customHeight="1" x14ac:dyDescent="0.2">
      <c r="A44" s="62">
        <v>34</v>
      </c>
      <c r="B44" s="53" t="s">
        <v>148</v>
      </c>
      <c r="C44" s="65" t="s">
        <v>137</v>
      </c>
      <c r="D44" s="55" t="s">
        <v>142</v>
      </c>
      <c r="E44" s="67" t="s">
        <v>143</v>
      </c>
      <c r="F44" s="59">
        <v>5</v>
      </c>
      <c r="G44" s="60">
        <v>190</v>
      </c>
      <c r="H44" s="60">
        <v>190</v>
      </c>
      <c r="I44" s="60">
        <v>190</v>
      </c>
      <c r="J44" s="60">
        <v>190</v>
      </c>
      <c r="K44" s="60">
        <v>190</v>
      </c>
      <c r="L44" s="60"/>
      <c r="M44" s="60"/>
      <c r="N44" s="60"/>
      <c r="O44" s="60"/>
      <c r="P44" s="91">
        <v>45444</v>
      </c>
      <c r="Q44" s="57" t="s">
        <v>144</v>
      </c>
      <c r="R44" s="57" t="s">
        <v>145</v>
      </c>
      <c r="S44" s="57" t="s">
        <v>146</v>
      </c>
      <c r="T44" s="57" t="s">
        <v>147</v>
      </c>
      <c r="U44" s="57"/>
      <c r="V44" s="57"/>
      <c r="W44" s="57"/>
      <c r="X44" s="63"/>
      <c r="AA44" s="109"/>
    </row>
    <row r="45" spans="1:27" s="5" customFormat="1" ht="35.1" customHeight="1" x14ac:dyDescent="0.2">
      <c r="A45" s="111"/>
      <c r="B45" s="112"/>
      <c r="C45" s="113"/>
      <c r="D45" s="114"/>
      <c r="E45" s="115"/>
      <c r="F45" s="116">
        <f>G45+H45+I45+J45+K45+L45+M45+N45+O45</f>
        <v>2120</v>
      </c>
      <c r="G45" s="117">
        <f>G44+G43+G42</f>
        <v>495</v>
      </c>
      <c r="H45" s="117">
        <f t="shared" ref="H45:O45" si="7">H44+H43+H42</f>
        <v>495</v>
      </c>
      <c r="I45" s="117">
        <f t="shared" si="7"/>
        <v>470</v>
      </c>
      <c r="J45" s="117">
        <f t="shared" si="7"/>
        <v>470</v>
      </c>
      <c r="K45" s="117">
        <f t="shared" si="7"/>
        <v>190</v>
      </c>
      <c r="L45" s="117">
        <f t="shared" si="7"/>
        <v>0</v>
      </c>
      <c r="M45" s="117">
        <f t="shared" si="7"/>
        <v>0</v>
      </c>
      <c r="N45" s="117">
        <f t="shared" si="7"/>
        <v>0</v>
      </c>
      <c r="O45" s="117">
        <f t="shared" si="7"/>
        <v>0</v>
      </c>
      <c r="P45" s="118"/>
      <c r="Q45" s="118"/>
      <c r="R45" s="118"/>
      <c r="S45" s="118"/>
      <c r="T45" s="118"/>
      <c r="U45" s="118"/>
      <c r="V45" s="118"/>
      <c r="W45" s="118"/>
      <c r="X45" s="124"/>
      <c r="AA45" s="109"/>
    </row>
    <row r="46" spans="1:27" s="5" customFormat="1" ht="35.1" customHeight="1" x14ac:dyDescent="0.2">
      <c r="A46" s="62">
        <v>35</v>
      </c>
      <c r="B46" s="53" t="s">
        <v>220</v>
      </c>
      <c r="C46" s="65" t="s">
        <v>133</v>
      </c>
      <c r="D46" s="55" t="s">
        <v>207</v>
      </c>
      <c r="E46" s="67" t="s">
        <v>208</v>
      </c>
      <c r="F46" s="59">
        <v>1</v>
      </c>
      <c r="G46" s="60">
        <v>25</v>
      </c>
      <c r="H46" s="60"/>
      <c r="I46" s="60"/>
      <c r="J46" s="60"/>
      <c r="K46" s="60"/>
      <c r="L46" s="60"/>
      <c r="M46" s="60"/>
      <c r="N46" s="60"/>
      <c r="O46" s="60"/>
      <c r="P46" s="91">
        <v>45439</v>
      </c>
      <c r="Q46" s="57"/>
      <c r="R46" s="57"/>
      <c r="S46" s="57"/>
      <c r="T46" s="57"/>
      <c r="U46" s="57"/>
      <c r="V46" s="57"/>
      <c r="W46" s="57"/>
      <c r="X46" s="63"/>
      <c r="AA46" s="109"/>
    </row>
    <row r="47" spans="1:27" s="5" customFormat="1" ht="35.1" customHeight="1" x14ac:dyDescent="0.2">
      <c r="A47" s="62">
        <v>36</v>
      </c>
      <c r="B47" s="53" t="s">
        <v>220</v>
      </c>
      <c r="C47" s="65" t="s">
        <v>133</v>
      </c>
      <c r="D47" s="55" t="s">
        <v>211</v>
      </c>
      <c r="E47" s="67" t="s">
        <v>212</v>
      </c>
      <c r="F47" s="59">
        <v>1</v>
      </c>
      <c r="G47" s="60">
        <v>42</v>
      </c>
      <c r="H47" s="60"/>
      <c r="I47" s="60"/>
      <c r="J47" s="60"/>
      <c r="K47" s="60"/>
      <c r="L47" s="60"/>
      <c r="M47" s="60"/>
      <c r="N47" s="60"/>
      <c r="O47" s="60"/>
      <c r="P47" s="91">
        <v>45439</v>
      </c>
      <c r="Q47" s="57"/>
      <c r="R47" s="57"/>
      <c r="S47" s="57"/>
      <c r="T47" s="57"/>
      <c r="U47" s="57"/>
      <c r="V47" s="57"/>
      <c r="W47" s="57"/>
      <c r="X47" s="63"/>
      <c r="AA47" s="109"/>
    </row>
    <row r="48" spans="1:27" s="5" customFormat="1" ht="35.1" customHeight="1" x14ac:dyDescent="0.2">
      <c r="A48" s="62">
        <v>37</v>
      </c>
      <c r="B48" s="53" t="s">
        <v>220</v>
      </c>
      <c r="C48" s="65" t="s">
        <v>193</v>
      </c>
      <c r="D48" s="55" t="s">
        <v>216</v>
      </c>
      <c r="E48" s="67" t="s">
        <v>194</v>
      </c>
      <c r="F48" s="59">
        <v>5</v>
      </c>
      <c r="G48" s="60">
        <v>110</v>
      </c>
      <c r="H48" s="60">
        <v>110</v>
      </c>
      <c r="I48" s="60">
        <v>110</v>
      </c>
      <c r="J48" s="60">
        <v>110</v>
      </c>
      <c r="K48" s="60">
        <v>110</v>
      </c>
      <c r="L48" s="60"/>
      <c r="M48" s="60"/>
      <c r="N48" s="60"/>
      <c r="O48" s="60"/>
      <c r="P48" s="91">
        <v>45444</v>
      </c>
      <c r="Q48" s="57">
        <v>45468</v>
      </c>
      <c r="R48" s="57">
        <v>45484</v>
      </c>
      <c r="S48" s="57">
        <v>45500</v>
      </c>
      <c r="T48" s="57">
        <v>45517</v>
      </c>
      <c r="U48" s="57"/>
      <c r="V48" s="57"/>
      <c r="W48" s="57"/>
      <c r="X48" s="63"/>
      <c r="AA48" s="109"/>
    </row>
    <row r="49" spans="1:27" s="5" customFormat="1" ht="35.1" customHeight="1" x14ac:dyDescent="0.2">
      <c r="A49" s="62">
        <v>38</v>
      </c>
      <c r="B49" s="53" t="s">
        <v>220</v>
      </c>
      <c r="C49" s="65" t="s">
        <v>23</v>
      </c>
      <c r="D49" s="55" t="s">
        <v>203</v>
      </c>
      <c r="E49" s="67" t="s">
        <v>204</v>
      </c>
      <c r="F49" s="59">
        <v>4</v>
      </c>
      <c r="G49" s="60">
        <v>282</v>
      </c>
      <c r="H49" s="60">
        <v>282</v>
      </c>
      <c r="I49" s="60">
        <v>282</v>
      </c>
      <c r="J49" s="60">
        <v>282</v>
      </c>
      <c r="K49" s="60"/>
      <c r="L49" s="60"/>
      <c r="M49" s="60"/>
      <c r="N49" s="60"/>
      <c r="O49" s="60"/>
      <c r="P49" s="91">
        <v>45444</v>
      </c>
      <c r="Q49" s="57">
        <v>45467</v>
      </c>
      <c r="R49" s="57">
        <v>45490</v>
      </c>
      <c r="S49" s="57">
        <v>45513</v>
      </c>
      <c r="T49" s="57"/>
      <c r="U49" s="57"/>
      <c r="V49" s="57"/>
      <c r="W49" s="57"/>
      <c r="X49" s="63"/>
      <c r="AA49" s="109"/>
    </row>
    <row r="50" spans="1:27" s="5" customFormat="1" ht="35.1" customHeight="1" x14ac:dyDescent="0.2">
      <c r="A50" s="62">
        <v>39</v>
      </c>
      <c r="B50" s="53" t="s">
        <v>220</v>
      </c>
      <c r="C50" s="65" t="s">
        <v>133</v>
      </c>
      <c r="D50" s="55" t="s">
        <v>197</v>
      </c>
      <c r="E50" s="67" t="s">
        <v>198</v>
      </c>
      <c r="F50" s="59">
        <v>1</v>
      </c>
      <c r="G50" s="60">
        <v>25</v>
      </c>
      <c r="H50" s="60"/>
      <c r="I50" s="60"/>
      <c r="J50" s="60"/>
      <c r="K50" s="60"/>
      <c r="L50" s="60"/>
      <c r="M50" s="60"/>
      <c r="N50" s="60"/>
      <c r="O50" s="60"/>
      <c r="P50" s="91">
        <v>45446</v>
      </c>
      <c r="Q50" s="57"/>
      <c r="R50" s="57"/>
      <c r="S50" s="57"/>
      <c r="T50" s="57"/>
      <c r="U50" s="57"/>
      <c r="V50" s="57"/>
      <c r="W50" s="57"/>
      <c r="X50" s="63"/>
      <c r="AA50" s="109"/>
    </row>
    <row r="51" spans="1:27" s="5" customFormat="1" ht="35.1" customHeight="1" x14ac:dyDescent="0.2">
      <c r="A51" s="62">
        <v>40</v>
      </c>
      <c r="B51" s="53" t="s">
        <v>220</v>
      </c>
      <c r="C51" s="65" t="s">
        <v>118</v>
      </c>
      <c r="D51" s="55" t="s">
        <v>209</v>
      </c>
      <c r="E51" s="67" t="s">
        <v>210</v>
      </c>
      <c r="F51" s="59">
        <v>9</v>
      </c>
      <c r="G51" s="60">
        <v>20</v>
      </c>
      <c r="H51" s="60">
        <v>20</v>
      </c>
      <c r="I51" s="60">
        <v>20</v>
      </c>
      <c r="J51" s="60">
        <v>20</v>
      </c>
      <c r="K51" s="60">
        <v>20</v>
      </c>
      <c r="L51" s="60">
        <v>20</v>
      </c>
      <c r="M51" s="60">
        <v>20</v>
      </c>
      <c r="N51" s="60">
        <v>20</v>
      </c>
      <c r="O51" s="60">
        <v>20</v>
      </c>
      <c r="P51" s="91">
        <v>45448</v>
      </c>
      <c r="Q51" s="57">
        <v>45455</v>
      </c>
      <c r="R51" s="57">
        <v>45462</v>
      </c>
      <c r="S51" s="57">
        <v>45469</v>
      </c>
      <c r="T51" s="57">
        <v>45476</v>
      </c>
      <c r="U51" s="57">
        <v>45483</v>
      </c>
      <c r="V51" s="57">
        <v>45490</v>
      </c>
      <c r="W51" s="57">
        <v>45497</v>
      </c>
      <c r="X51" s="63">
        <v>45504</v>
      </c>
      <c r="AA51" s="109"/>
    </row>
    <row r="52" spans="1:27" s="5" customFormat="1" ht="35.1" customHeight="1" x14ac:dyDescent="0.2">
      <c r="A52" s="62">
        <v>41</v>
      </c>
      <c r="B52" s="53" t="s">
        <v>220</v>
      </c>
      <c r="C52" s="65" t="s">
        <v>15</v>
      </c>
      <c r="D52" s="55" t="s">
        <v>217</v>
      </c>
      <c r="E52" s="67" t="s">
        <v>195</v>
      </c>
      <c r="F52" s="59">
        <v>3</v>
      </c>
      <c r="G52" s="60">
        <v>220</v>
      </c>
      <c r="H52" s="60">
        <v>220</v>
      </c>
      <c r="I52" s="60">
        <v>220</v>
      </c>
      <c r="J52" s="60"/>
      <c r="K52" s="60"/>
      <c r="L52" s="60"/>
      <c r="M52" s="60"/>
      <c r="N52" s="60"/>
      <c r="O52" s="60"/>
      <c r="P52" s="91">
        <v>45449</v>
      </c>
      <c r="Q52" s="57">
        <v>45476</v>
      </c>
      <c r="R52" s="57">
        <v>45505</v>
      </c>
      <c r="S52" s="57"/>
      <c r="T52" s="57"/>
      <c r="U52" s="57"/>
      <c r="V52" s="57"/>
      <c r="W52" s="57"/>
      <c r="X52" s="63"/>
      <c r="AA52" s="109"/>
    </row>
    <row r="53" spans="1:27" s="5" customFormat="1" ht="35.1" customHeight="1" x14ac:dyDescent="0.2">
      <c r="A53" s="62">
        <v>42</v>
      </c>
      <c r="B53" s="53" t="s">
        <v>220</v>
      </c>
      <c r="C53" s="65" t="s">
        <v>57</v>
      </c>
      <c r="D53" s="55" t="s">
        <v>218</v>
      </c>
      <c r="E53" s="67" t="s">
        <v>196</v>
      </c>
      <c r="F53" s="59">
        <v>3</v>
      </c>
      <c r="G53" s="60">
        <v>220</v>
      </c>
      <c r="H53" s="60">
        <v>220</v>
      </c>
      <c r="I53" s="60">
        <v>220</v>
      </c>
      <c r="J53" s="60"/>
      <c r="K53" s="60"/>
      <c r="L53" s="60"/>
      <c r="M53" s="60"/>
      <c r="N53" s="60"/>
      <c r="O53" s="60"/>
      <c r="P53" s="91">
        <v>45452</v>
      </c>
      <c r="Q53" s="57">
        <v>45477</v>
      </c>
      <c r="R53" s="57">
        <v>45505</v>
      </c>
      <c r="S53" s="57"/>
      <c r="T53" s="57"/>
      <c r="U53" s="57"/>
      <c r="V53" s="57"/>
      <c r="W53" s="57"/>
      <c r="X53" s="63"/>
      <c r="AA53" s="109"/>
    </row>
    <row r="54" spans="1:27" s="5" customFormat="1" ht="35.1" customHeight="1" x14ac:dyDescent="0.2">
      <c r="A54" s="62">
        <v>43</v>
      </c>
      <c r="B54" s="53" t="s">
        <v>220</v>
      </c>
      <c r="C54" s="65" t="s">
        <v>57</v>
      </c>
      <c r="D54" s="55" t="s">
        <v>205</v>
      </c>
      <c r="E54" s="67" t="s">
        <v>206</v>
      </c>
      <c r="F54" s="59">
        <v>3</v>
      </c>
      <c r="G54" s="60">
        <v>244</v>
      </c>
      <c r="H54" s="60">
        <v>244</v>
      </c>
      <c r="I54" s="60">
        <v>244</v>
      </c>
      <c r="J54" s="60"/>
      <c r="K54" s="60"/>
      <c r="L54" s="60"/>
      <c r="M54" s="60"/>
      <c r="N54" s="60"/>
      <c r="O54" s="60"/>
      <c r="P54" s="91">
        <v>45457</v>
      </c>
      <c r="Q54" s="57">
        <v>45482</v>
      </c>
      <c r="R54" s="57">
        <v>45506</v>
      </c>
      <c r="S54" s="57"/>
      <c r="T54" s="57"/>
      <c r="U54" s="57"/>
      <c r="V54" s="57"/>
      <c r="W54" s="57"/>
      <c r="X54" s="63"/>
      <c r="AA54" s="109"/>
    </row>
    <row r="55" spans="1:27" s="5" customFormat="1" ht="35.1" customHeight="1" x14ac:dyDescent="0.2">
      <c r="A55" s="62">
        <v>44</v>
      </c>
      <c r="B55" s="53" t="s">
        <v>220</v>
      </c>
      <c r="C55" s="65" t="s">
        <v>23</v>
      </c>
      <c r="D55" s="55" t="s">
        <v>199</v>
      </c>
      <c r="E55" s="67" t="s">
        <v>200</v>
      </c>
      <c r="F55" s="59">
        <v>3</v>
      </c>
      <c r="G55" s="60">
        <v>291</v>
      </c>
      <c r="H55" s="60">
        <v>291</v>
      </c>
      <c r="I55" s="60">
        <v>291</v>
      </c>
      <c r="J55" s="60"/>
      <c r="K55" s="60"/>
      <c r="L55" s="60"/>
      <c r="M55" s="60"/>
      <c r="N55" s="60"/>
      <c r="O55" s="60"/>
      <c r="P55" s="91" t="s">
        <v>219</v>
      </c>
      <c r="Q55" s="57" t="s">
        <v>201</v>
      </c>
      <c r="R55" s="57" t="s">
        <v>202</v>
      </c>
      <c r="S55" s="57"/>
      <c r="T55" s="57"/>
      <c r="U55" s="57"/>
      <c r="V55" s="57"/>
      <c r="W55" s="57"/>
      <c r="X55" s="63"/>
      <c r="AA55" s="109"/>
    </row>
    <row r="56" spans="1:27" s="5" customFormat="1" ht="35.1" customHeight="1" x14ac:dyDescent="0.2">
      <c r="A56" s="111"/>
      <c r="B56" s="112"/>
      <c r="C56" s="113"/>
      <c r="D56" s="114"/>
      <c r="E56" s="115"/>
      <c r="F56" s="116">
        <f>G56+H56+I56+J56+K56+L56+M56+N56+O56</f>
        <v>4875</v>
      </c>
      <c r="G56" s="117">
        <f>G55+G54+G53+G52+G51+G50+G49+G48+G47+G46</f>
        <v>1479</v>
      </c>
      <c r="H56" s="117">
        <f t="shared" ref="H56:O56" si="8">H55+H54+H53+H52+H51+H50+H49+H48+H47+H46</f>
        <v>1387</v>
      </c>
      <c r="I56" s="117">
        <f t="shared" si="8"/>
        <v>1387</v>
      </c>
      <c r="J56" s="117">
        <f t="shared" si="8"/>
        <v>412</v>
      </c>
      <c r="K56" s="117">
        <f t="shared" si="8"/>
        <v>130</v>
      </c>
      <c r="L56" s="117">
        <f t="shared" si="8"/>
        <v>20</v>
      </c>
      <c r="M56" s="117">
        <f t="shared" si="8"/>
        <v>20</v>
      </c>
      <c r="N56" s="117">
        <f t="shared" si="8"/>
        <v>20</v>
      </c>
      <c r="O56" s="117">
        <f t="shared" si="8"/>
        <v>20</v>
      </c>
      <c r="P56" s="118"/>
      <c r="Q56" s="118"/>
      <c r="R56" s="118"/>
      <c r="S56" s="118"/>
      <c r="T56" s="118"/>
      <c r="U56" s="118"/>
      <c r="V56" s="118"/>
      <c r="W56" s="118"/>
      <c r="X56" s="124"/>
      <c r="AA56" s="109"/>
    </row>
    <row r="57" spans="1:27" s="5" customFormat="1" ht="35.1" customHeight="1" x14ac:dyDescent="0.2">
      <c r="A57" s="62">
        <v>45</v>
      </c>
      <c r="B57" s="53" t="s">
        <v>36</v>
      </c>
      <c r="C57" s="65" t="s">
        <v>37</v>
      </c>
      <c r="D57" s="55" t="s">
        <v>38</v>
      </c>
      <c r="E57" s="67" t="s">
        <v>39</v>
      </c>
      <c r="F57" s="59">
        <v>4</v>
      </c>
      <c r="G57" s="60">
        <v>300</v>
      </c>
      <c r="H57" s="60">
        <v>300</v>
      </c>
      <c r="I57" s="60">
        <v>300</v>
      </c>
      <c r="J57" s="60">
        <v>300</v>
      </c>
      <c r="K57" s="60"/>
      <c r="L57" s="60"/>
      <c r="M57" s="60"/>
      <c r="N57" s="60"/>
      <c r="O57" s="60"/>
      <c r="P57" s="91">
        <v>45444</v>
      </c>
      <c r="Q57" s="57">
        <v>45467</v>
      </c>
      <c r="R57" s="57">
        <v>45490</v>
      </c>
      <c r="S57" s="57">
        <v>45513</v>
      </c>
      <c r="T57" s="57"/>
      <c r="U57" s="57"/>
      <c r="V57" s="57"/>
      <c r="W57" s="57"/>
      <c r="X57" s="63"/>
      <c r="AA57" s="109"/>
    </row>
    <row r="58" spans="1:27" s="5" customFormat="1" ht="35.1" customHeight="1" x14ac:dyDescent="0.2">
      <c r="A58" s="62">
        <v>46</v>
      </c>
      <c r="B58" s="53" t="s">
        <v>36</v>
      </c>
      <c r="C58" s="65" t="s">
        <v>23</v>
      </c>
      <c r="D58" s="55" t="s">
        <v>46</v>
      </c>
      <c r="E58" s="67" t="s">
        <v>47</v>
      </c>
      <c r="F58" s="59">
        <v>4</v>
      </c>
      <c r="G58" s="60">
        <v>280</v>
      </c>
      <c r="H58" s="60">
        <v>280</v>
      </c>
      <c r="I58" s="60">
        <v>280</v>
      </c>
      <c r="J58" s="60">
        <v>280</v>
      </c>
      <c r="K58" s="60"/>
      <c r="L58" s="60"/>
      <c r="M58" s="60"/>
      <c r="N58" s="60"/>
      <c r="O58" s="60"/>
      <c r="P58" s="91">
        <v>45444</v>
      </c>
      <c r="Q58" s="57">
        <v>45467</v>
      </c>
      <c r="R58" s="57">
        <v>45490</v>
      </c>
      <c r="S58" s="57">
        <v>45513</v>
      </c>
      <c r="T58" s="57"/>
      <c r="U58" s="57"/>
      <c r="V58" s="57"/>
      <c r="W58" s="57"/>
      <c r="X58" s="63"/>
      <c r="AA58" s="109"/>
    </row>
    <row r="59" spans="1:27" s="5" customFormat="1" ht="35.1" customHeight="1" x14ac:dyDescent="0.2">
      <c r="A59" s="62">
        <v>47</v>
      </c>
      <c r="B59" s="53" t="s">
        <v>36</v>
      </c>
      <c r="C59" s="65" t="s">
        <v>23</v>
      </c>
      <c r="D59" s="55" t="s">
        <v>42</v>
      </c>
      <c r="E59" s="67" t="s">
        <v>43</v>
      </c>
      <c r="F59" s="59">
        <v>3</v>
      </c>
      <c r="G59" s="60">
        <v>120</v>
      </c>
      <c r="H59" s="60">
        <v>120</v>
      </c>
      <c r="I59" s="60">
        <v>120</v>
      </c>
      <c r="J59" s="60"/>
      <c r="K59" s="60"/>
      <c r="L59" s="60"/>
      <c r="M59" s="60"/>
      <c r="N59" s="60"/>
      <c r="O59" s="60"/>
      <c r="P59" s="91">
        <v>45450</v>
      </c>
      <c r="Q59" s="57">
        <v>45474</v>
      </c>
      <c r="R59" s="57">
        <v>45511</v>
      </c>
      <c r="S59" s="57"/>
      <c r="T59" s="57"/>
      <c r="U59" s="57"/>
      <c r="V59" s="57"/>
      <c r="W59" s="57"/>
      <c r="X59" s="63"/>
      <c r="AA59" s="109"/>
    </row>
    <row r="60" spans="1:27" s="5" customFormat="1" ht="35.1" customHeight="1" x14ac:dyDescent="0.2">
      <c r="A60" s="62">
        <v>48</v>
      </c>
      <c r="B60" s="53" t="s">
        <v>36</v>
      </c>
      <c r="C60" s="65" t="s">
        <v>23</v>
      </c>
      <c r="D60" s="55" t="s">
        <v>40</v>
      </c>
      <c r="E60" s="67" t="s">
        <v>41</v>
      </c>
      <c r="F60" s="59">
        <v>3</v>
      </c>
      <c r="G60" s="60">
        <v>220</v>
      </c>
      <c r="H60" s="60">
        <v>220</v>
      </c>
      <c r="I60" s="60">
        <v>150</v>
      </c>
      <c r="J60" s="60"/>
      <c r="K60" s="60"/>
      <c r="L60" s="60"/>
      <c r="M60" s="60"/>
      <c r="N60" s="60"/>
      <c r="O60" s="60"/>
      <c r="P60" s="91">
        <v>45457</v>
      </c>
      <c r="Q60" s="57">
        <v>45484</v>
      </c>
      <c r="R60" s="57">
        <v>45509</v>
      </c>
      <c r="S60" s="57"/>
      <c r="T60" s="57"/>
      <c r="U60" s="57"/>
      <c r="V60" s="57"/>
      <c r="W60" s="57"/>
      <c r="X60" s="63"/>
      <c r="AA60" s="109"/>
    </row>
    <row r="61" spans="1:27" s="5" customFormat="1" ht="35.1" customHeight="1" x14ac:dyDescent="0.2">
      <c r="A61" s="62">
        <v>49</v>
      </c>
      <c r="B61" s="53" t="s">
        <v>36</v>
      </c>
      <c r="C61" s="65" t="s">
        <v>23</v>
      </c>
      <c r="D61" s="55" t="s">
        <v>44</v>
      </c>
      <c r="E61" s="67" t="s">
        <v>45</v>
      </c>
      <c r="F61" s="59">
        <v>3</v>
      </c>
      <c r="G61" s="60">
        <v>180</v>
      </c>
      <c r="H61" s="60">
        <v>180</v>
      </c>
      <c r="I61" s="60">
        <v>180</v>
      </c>
      <c r="J61" s="60"/>
      <c r="K61" s="60"/>
      <c r="L61" s="60"/>
      <c r="M61" s="60"/>
      <c r="N61" s="60"/>
      <c r="O61" s="60"/>
      <c r="P61" s="91">
        <v>45457</v>
      </c>
      <c r="Q61" s="57">
        <v>45482</v>
      </c>
      <c r="R61" s="57">
        <v>45505</v>
      </c>
      <c r="S61" s="57"/>
      <c r="T61" s="57"/>
      <c r="U61" s="57"/>
      <c r="V61" s="57"/>
      <c r="W61" s="57"/>
      <c r="X61" s="63"/>
      <c r="AA61" s="109"/>
    </row>
    <row r="62" spans="1:27" s="5" customFormat="1" ht="35.1" customHeight="1" x14ac:dyDescent="0.2">
      <c r="A62" s="62">
        <v>50</v>
      </c>
      <c r="B62" s="53" t="s">
        <v>36</v>
      </c>
      <c r="C62" s="65" t="s">
        <v>23</v>
      </c>
      <c r="D62" s="55" t="s">
        <v>48</v>
      </c>
      <c r="E62" s="67" t="s">
        <v>49</v>
      </c>
      <c r="F62" s="59">
        <v>3</v>
      </c>
      <c r="G62" s="60">
        <v>300</v>
      </c>
      <c r="H62" s="60">
        <v>300</v>
      </c>
      <c r="I62" s="60">
        <v>300</v>
      </c>
      <c r="J62" s="60"/>
      <c r="K62" s="60"/>
      <c r="L62" s="60"/>
      <c r="M62" s="60"/>
      <c r="N62" s="60"/>
      <c r="O62" s="60"/>
      <c r="P62" s="91">
        <v>45458</v>
      </c>
      <c r="Q62" s="57">
        <v>45481</v>
      </c>
      <c r="R62" s="57">
        <v>45507</v>
      </c>
      <c r="S62" s="57"/>
      <c r="T62" s="57"/>
      <c r="U62" s="57"/>
      <c r="V62" s="57"/>
      <c r="W62" s="57"/>
      <c r="X62" s="63"/>
      <c r="AA62" s="109"/>
    </row>
    <row r="63" spans="1:27" s="5" customFormat="1" ht="35.1" customHeight="1" x14ac:dyDescent="0.2">
      <c r="A63" s="111"/>
      <c r="B63" s="112"/>
      <c r="C63" s="113"/>
      <c r="D63" s="114"/>
      <c r="E63" s="115"/>
      <c r="F63" s="116">
        <f>G63+H63+I63+J63+K63+L63+M63+N63+O63</f>
        <v>4710</v>
      </c>
      <c r="G63" s="117">
        <f>G62+G61+G60+G59+G58+G57</f>
        <v>1400</v>
      </c>
      <c r="H63" s="117">
        <f t="shared" ref="H63:O63" si="9">H62+H61+H60+H59+H58+H57</f>
        <v>1400</v>
      </c>
      <c r="I63" s="117">
        <f t="shared" si="9"/>
        <v>1330</v>
      </c>
      <c r="J63" s="117">
        <f t="shared" si="9"/>
        <v>580</v>
      </c>
      <c r="K63" s="117">
        <f t="shared" si="9"/>
        <v>0</v>
      </c>
      <c r="L63" s="117">
        <f t="shared" si="9"/>
        <v>0</v>
      </c>
      <c r="M63" s="117">
        <f t="shared" si="9"/>
        <v>0</v>
      </c>
      <c r="N63" s="117">
        <f t="shared" si="9"/>
        <v>0</v>
      </c>
      <c r="O63" s="117">
        <f t="shared" si="9"/>
        <v>0</v>
      </c>
      <c r="P63" s="118"/>
      <c r="Q63" s="118"/>
      <c r="R63" s="118"/>
      <c r="S63" s="118"/>
      <c r="T63" s="118"/>
      <c r="U63" s="118"/>
      <c r="V63" s="118"/>
      <c r="W63" s="118"/>
      <c r="X63" s="124"/>
      <c r="AA63" s="109"/>
    </row>
    <row r="64" spans="1:27" s="5" customFormat="1" ht="35.1" customHeight="1" x14ac:dyDescent="0.2">
      <c r="A64" s="62">
        <v>51</v>
      </c>
      <c r="B64" s="53" t="s">
        <v>66</v>
      </c>
      <c r="C64" s="65" t="s">
        <v>57</v>
      </c>
      <c r="D64" s="55" t="s">
        <v>62</v>
      </c>
      <c r="E64" s="67" t="s">
        <v>58</v>
      </c>
      <c r="F64" s="59">
        <v>2</v>
      </c>
      <c r="G64" s="60">
        <v>383</v>
      </c>
      <c r="H64" s="60">
        <v>383</v>
      </c>
      <c r="I64" s="60"/>
      <c r="J64" s="60"/>
      <c r="K64" s="60"/>
      <c r="L64" s="60"/>
      <c r="M64" s="60"/>
      <c r="N64" s="60"/>
      <c r="O64" s="60"/>
      <c r="P64" s="91">
        <v>45447</v>
      </c>
      <c r="Q64" s="57">
        <v>45470</v>
      </c>
      <c r="R64" s="57"/>
      <c r="S64" s="57"/>
      <c r="T64" s="57"/>
      <c r="U64" s="57"/>
      <c r="V64" s="57"/>
      <c r="W64" s="57"/>
      <c r="X64" s="63"/>
      <c r="AA64" s="109"/>
    </row>
    <row r="65" spans="1:29" s="5" customFormat="1" ht="35.1" customHeight="1" x14ac:dyDescent="0.2">
      <c r="A65" s="60">
        <v>52</v>
      </c>
      <c r="B65" s="53" t="s">
        <v>66</v>
      </c>
      <c r="C65" s="65" t="s">
        <v>57</v>
      </c>
      <c r="D65" s="55" t="s">
        <v>64</v>
      </c>
      <c r="E65" s="66" t="s">
        <v>60</v>
      </c>
      <c r="F65" s="59">
        <v>3</v>
      </c>
      <c r="G65" s="60">
        <v>155</v>
      </c>
      <c r="H65" s="60">
        <v>155</v>
      </c>
      <c r="I65" s="60">
        <v>155</v>
      </c>
      <c r="J65" s="60"/>
      <c r="K65" s="60"/>
      <c r="L65" s="60"/>
      <c r="M65" s="60"/>
      <c r="N65" s="60"/>
      <c r="O65" s="60"/>
      <c r="P65" s="91">
        <v>45452</v>
      </c>
      <c r="Q65" s="57">
        <v>45475</v>
      </c>
      <c r="R65" s="57">
        <v>45498</v>
      </c>
      <c r="S65" s="57"/>
      <c r="T65" s="57"/>
      <c r="U65" s="57"/>
      <c r="V65" s="57"/>
      <c r="W65" s="57"/>
      <c r="X65" s="63"/>
      <c r="AA65" s="109"/>
    </row>
    <row r="66" spans="1:29" s="5" customFormat="1" ht="35.1" customHeight="1" x14ac:dyDescent="0.2">
      <c r="A66" s="60">
        <v>53</v>
      </c>
      <c r="B66" s="53" t="s">
        <v>66</v>
      </c>
      <c r="C66" s="65" t="s">
        <v>61</v>
      </c>
      <c r="D66" s="55" t="s">
        <v>65</v>
      </c>
      <c r="E66" s="66" t="s">
        <v>60</v>
      </c>
      <c r="F66" s="59">
        <v>6</v>
      </c>
      <c r="G66" s="60">
        <v>50</v>
      </c>
      <c r="H66" s="60">
        <v>50</v>
      </c>
      <c r="I66" s="60">
        <v>50</v>
      </c>
      <c r="J66" s="60">
        <v>50</v>
      </c>
      <c r="K66" s="60">
        <v>50</v>
      </c>
      <c r="L66" s="60">
        <v>50</v>
      </c>
      <c r="M66" s="60"/>
      <c r="N66" s="60"/>
      <c r="O66" s="60"/>
      <c r="P66" s="91">
        <v>45452</v>
      </c>
      <c r="Q66" s="57">
        <v>45463</v>
      </c>
      <c r="R66" s="57">
        <v>45475</v>
      </c>
      <c r="S66" s="57">
        <v>45486</v>
      </c>
      <c r="T66" s="57">
        <v>45498</v>
      </c>
      <c r="U66" s="57"/>
      <c r="V66" s="57"/>
      <c r="W66" s="57"/>
      <c r="X66" s="63">
        <v>45509</v>
      </c>
      <c r="AA66" s="109"/>
    </row>
    <row r="67" spans="1:29" s="5" customFormat="1" ht="35.1" customHeight="1" x14ac:dyDescent="0.2">
      <c r="A67" s="60">
        <v>54</v>
      </c>
      <c r="B67" s="53" t="s">
        <v>66</v>
      </c>
      <c r="C67" s="65" t="s">
        <v>57</v>
      </c>
      <c r="D67" s="55" t="s">
        <v>63</v>
      </c>
      <c r="E67" s="66" t="s">
        <v>59</v>
      </c>
      <c r="F67" s="59">
        <v>3</v>
      </c>
      <c r="G67" s="60">
        <v>255</v>
      </c>
      <c r="H67" s="60">
        <v>255</v>
      </c>
      <c r="I67" s="60">
        <v>255</v>
      </c>
      <c r="J67" s="60"/>
      <c r="K67" s="60"/>
      <c r="L67" s="60"/>
      <c r="M67" s="60"/>
      <c r="N67" s="60"/>
      <c r="O67" s="60"/>
      <c r="P67" s="91">
        <v>45457</v>
      </c>
      <c r="Q67" s="57">
        <v>45481</v>
      </c>
      <c r="R67" s="57">
        <v>45505</v>
      </c>
      <c r="S67" s="57"/>
      <c r="T67" s="57"/>
      <c r="U67" s="57"/>
      <c r="V67" s="57"/>
      <c r="W67" s="57"/>
      <c r="X67" s="63"/>
      <c r="AA67" s="109"/>
    </row>
    <row r="68" spans="1:29" s="5" customFormat="1" ht="35.1" customHeight="1" x14ac:dyDescent="0.2">
      <c r="A68" s="117"/>
      <c r="B68" s="112"/>
      <c r="C68" s="113"/>
      <c r="D68" s="114"/>
      <c r="E68" s="122"/>
      <c r="F68" s="116">
        <f>G68+H68+I68+J68+K68+L68+M68+N68+O68</f>
        <v>2296</v>
      </c>
      <c r="G68" s="117">
        <f>G67+G66+G65+G64</f>
        <v>843</v>
      </c>
      <c r="H68" s="117">
        <f t="shared" ref="H68:O68" si="10">H67+H66+H65+H64</f>
        <v>843</v>
      </c>
      <c r="I68" s="117">
        <f t="shared" si="10"/>
        <v>460</v>
      </c>
      <c r="J68" s="117">
        <f t="shared" si="10"/>
        <v>50</v>
      </c>
      <c r="K68" s="117">
        <f t="shared" si="10"/>
        <v>50</v>
      </c>
      <c r="L68" s="117">
        <f t="shared" si="10"/>
        <v>50</v>
      </c>
      <c r="M68" s="117">
        <f t="shared" si="10"/>
        <v>0</v>
      </c>
      <c r="N68" s="117">
        <f t="shared" si="10"/>
        <v>0</v>
      </c>
      <c r="O68" s="117">
        <f t="shared" si="10"/>
        <v>0</v>
      </c>
      <c r="P68" s="118"/>
      <c r="Q68" s="118"/>
      <c r="R68" s="118"/>
      <c r="S68" s="118"/>
      <c r="T68" s="118"/>
      <c r="U68" s="118"/>
      <c r="V68" s="118"/>
      <c r="W68" s="118"/>
      <c r="X68" s="124"/>
      <c r="AA68" s="109"/>
    </row>
    <row r="69" spans="1:29" s="5" customFormat="1" ht="39.950000000000003" customHeight="1" x14ac:dyDescent="0.2">
      <c r="A69" s="60">
        <v>55</v>
      </c>
      <c r="B69" s="53" t="s">
        <v>192</v>
      </c>
      <c r="C69" s="65" t="s">
        <v>181</v>
      </c>
      <c r="D69" s="55" t="s">
        <v>182</v>
      </c>
      <c r="E69" s="66" t="s">
        <v>183</v>
      </c>
      <c r="F69" s="59">
        <v>4</v>
      </c>
      <c r="G69" s="60">
        <v>90</v>
      </c>
      <c r="H69" s="60">
        <v>90</v>
      </c>
      <c r="I69" s="60">
        <v>90</v>
      </c>
      <c r="J69" s="60">
        <v>90</v>
      </c>
      <c r="K69" s="60"/>
      <c r="L69" s="60"/>
      <c r="M69" s="60"/>
      <c r="N69" s="60"/>
      <c r="O69" s="60"/>
      <c r="P69" s="91">
        <v>45444</v>
      </c>
      <c r="Q69" s="57" t="s">
        <v>184</v>
      </c>
      <c r="R69" s="57" t="s">
        <v>185</v>
      </c>
      <c r="S69" s="57" t="s">
        <v>186</v>
      </c>
      <c r="T69" s="57"/>
      <c r="U69" s="57"/>
      <c r="V69" s="57"/>
      <c r="W69" s="57"/>
      <c r="X69" s="63"/>
      <c r="Y69" s="79"/>
      <c r="Z69" s="79"/>
      <c r="AA69" s="86"/>
      <c r="AB69" s="79"/>
      <c r="AC69" s="79"/>
    </row>
    <row r="70" spans="1:29" s="30" customFormat="1" ht="39.950000000000003" customHeight="1" x14ac:dyDescent="0.2">
      <c r="A70" s="62">
        <v>56</v>
      </c>
      <c r="B70" s="53" t="s">
        <v>192</v>
      </c>
      <c r="C70" s="65" t="s">
        <v>23</v>
      </c>
      <c r="D70" s="55" t="s">
        <v>187</v>
      </c>
      <c r="E70" s="67" t="s">
        <v>188</v>
      </c>
      <c r="F70" s="59">
        <v>4</v>
      </c>
      <c r="G70" s="60">
        <v>75</v>
      </c>
      <c r="H70" s="60">
        <v>75</v>
      </c>
      <c r="I70" s="60">
        <v>75</v>
      </c>
      <c r="J70" s="60">
        <v>75</v>
      </c>
      <c r="K70" s="60"/>
      <c r="L70" s="60"/>
      <c r="M70" s="60"/>
      <c r="N70" s="60"/>
      <c r="O70" s="60"/>
      <c r="P70" s="91">
        <v>45444</v>
      </c>
      <c r="Q70" s="57" t="s">
        <v>184</v>
      </c>
      <c r="R70" s="57" t="s">
        <v>185</v>
      </c>
      <c r="S70" s="57" t="s">
        <v>186</v>
      </c>
      <c r="T70" s="57"/>
      <c r="U70" s="57"/>
      <c r="V70" s="57"/>
      <c r="W70" s="57"/>
      <c r="X70" s="63"/>
      <c r="Y70" s="79"/>
      <c r="Z70" s="79"/>
      <c r="AA70" s="86"/>
      <c r="AB70" s="79"/>
      <c r="AC70" s="79"/>
    </row>
    <row r="71" spans="1:29" s="30" customFormat="1" ht="39.950000000000003" customHeight="1" x14ac:dyDescent="0.2">
      <c r="A71" s="58">
        <v>57</v>
      </c>
      <c r="B71" s="53" t="s">
        <v>192</v>
      </c>
      <c r="C71" s="65" t="s">
        <v>189</v>
      </c>
      <c r="D71" s="55" t="s">
        <v>190</v>
      </c>
      <c r="E71" s="67" t="s">
        <v>191</v>
      </c>
      <c r="F71" s="61">
        <v>4</v>
      </c>
      <c r="G71" s="62">
        <v>90</v>
      </c>
      <c r="H71" s="62">
        <v>90</v>
      </c>
      <c r="I71" s="62">
        <v>90</v>
      </c>
      <c r="J71" s="62">
        <v>90</v>
      </c>
      <c r="K71" s="62"/>
      <c r="L71" s="62"/>
      <c r="M71" s="62"/>
      <c r="N71" s="62"/>
      <c r="O71" s="62"/>
      <c r="P71" s="92">
        <v>45444</v>
      </c>
      <c r="Q71" s="63" t="s">
        <v>184</v>
      </c>
      <c r="R71" s="63" t="s">
        <v>185</v>
      </c>
      <c r="S71" s="63" t="s">
        <v>186</v>
      </c>
      <c r="T71" s="63"/>
      <c r="U71" s="63"/>
      <c r="V71" s="63"/>
      <c r="W71" s="63"/>
      <c r="X71" s="63"/>
      <c r="Y71" s="79"/>
      <c r="Z71" s="79"/>
      <c r="AA71" s="83"/>
      <c r="AB71" s="79"/>
      <c r="AC71" s="79"/>
    </row>
    <row r="72" spans="1:29" s="30" customFormat="1" ht="39.950000000000003" customHeight="1" x14ac:dyDescent="0.2">
      <c r="A72" s="60">
        <v>58</v>
      </c>
      <c r="B72" s="53" t="s">
        <v>192</v>
      </c>
      <c r="C72" s="55" t="s">
        <v>133</v>
      </c>
      <c r="D72" s="55" t="s">
        <v>179</v>
      </c>
      <c r="E72" s="67" t="s">
        <v>180</v>
      </c>
      <c r="F72" s="61">
        <v>1</v>
      </c>
      <c r="G72" s="62">
        <v>75</v>
      </c>
      <c r="H72" s="62"/>
      <c r="I72" s="62"/>
      <c r="J72" s="62"/>
      <c r="K72" s="60"/>
      <c r="L72" s="60"/>
      <c r="M72" s="60"/>
      <c r="N72" s="60"/>
      <c r="O72" s="60"/>
      <c r="P72" s="91">
        <v>45446</v>
      </c>
      <c r="Q72" s="57"/>
      <c r="R72" s="57"/>
      <c r="S72" s="63"/>
      <c r="T72" s="63"/>
      <c r="U72" s="63"/>
      <c r="V72" s="63"/>
      <c r="W72" s="63"/>
      <c r="X72" s="63"/>
      <c r="Y72" s="79"/>
      <c r="Z72" s="79"/>
      <c r="AA72" s="86"/>
      <c r="AB72" s="79"/>
      <c r="AC72" s="79"/>
    </row>
    <row r="73" spans="1:29" s="30" customFormat="1" ht="39.950000000000003" customHeight="1" x14ac:dyDescent="0.2">
      <c r="A73" s="62">
        <v>59</v>
      </c>
      <c r="B73" s="53" t="s">
        <v>192</v>
      </c>
      <c r="C73" s="65" t="s">
        <v>23</v>
      </c>
      <c r="D73" s="55" t="s">
        <v>173</v>
      </c>
      <c r="E73" s="66" t="s">
        <v>174</v>
      </c>
      <c r="F73" s="59">
        <v>3</v>
      </c>
      <c r="G73" s="60">
        <v>350</v>
      </c>
      <c r="H73" s="60">
        <v>350</v>
      </c>
      <c r="I73" s="60">
        <v>350</v>
      </c>
      <c r="J73" s="60"/>
      <c r="K73" s="60"/>
      <c r="L73" s="60"/>
      <c r="M73" s="60"/>
      <c r="N73" s="60"/>
      <c r="O73" s="60"/>
      <c r="P73" s="91">
        <v>45459</v>
      </c>
      <c r="Q73" s="57" t="s">
        <v>175</v>
      </c>
      <c r="R73" s="57" t="s">
        <v>176</v>
      </c>
      <c r="S73" s="57"/>
      <c r="T73" s="57"/>
      <c r="U73" s="57"/>
      <c r="V73" s="57"/>
      <c r="W73" s="57"/>
      <c r="X73" s="63"/>
      <c r="Y73" s="78"/>
      <c r="Z73" s="78"/>
      <c r="AA73" s="64"/>
      <c r="AB73" s="78"/>
      <c r="AC73" s="78"/>
    </row>
    <row r="74" spans="1:29" s="30" customFormat="1" ht="39.950000000000003" customHeight="1" x14ac:dyDescent="0.2">
      <c r="A74" s="58">
        <v>60</v>
      </c>
      <c r="B74" s="53" t="s">
        <v>192</v>
      </c>
      <c r="C74" s="65" t="s">
        <v>23</v>
      </c>
      <c r="D74" s="55" t="s">
        <v>177</v>
      </c>
      <c r="E74" s="67" t="s">
        <v>178</v>
      </c>
      <c r="F74" s="59">
        <v>3</v>
      </c>
      <c r="G74" s="60">
        <v>350</v>
      </c>
      <c r="H74" s="60">
        <v>350</v>
      </c>
      <c r="I74" s="60">
        <v>350</v>
      </c>
      <c r="J74" s="60"/>
      <c r="K74" s="60"/>
      <c r="L74" s="60"/>
      <c r="M74" s="60"/>
      <c r="N74" s="60"/>
      <c r="O74" s="60"/>
      <c r="P74" s="91">
        <v>45459</v>
      </c>
      <c r="Q74" s="57" t="s">
        <v>175</v>
      </c>
      <c r="R74" s="57" t="s">
        <v>176</v>
      </c>
      <c r="S74" s="57"/>
      <c r="T74" s="57"/>
      <c r="U74" s="57"/>
      <c r="V74" s="57"/>
      <c r="W74" s="57"/>
      <c r="X74" s="63"/>
      <c r="Y74" s="78"/>
      <c r="Z74" s="78"/>
      <c r="AA74" s="108"/>
      <c r="AB74" s="78"/>
      <c r="AC74" s="78"/>
    </row>
    <row r="75" spans="1:29" s="30" customFormat="1" ht="39.950000000000003" customHeight="1" x14ac:dyDescent="0.2">
      <c r="A75" s="123"/>
      <c r="B75" s="112"/>
      <c r="C75" s="113"/>
      <c r="D75" s="114"/>
      <c r="E75" s="115"/>
      <c r="F75" s="116">
        <f>G75+H75+I75+J75+K75+L75+M75+N75+O75</f>
        <v>3195</v>
      </c>
      <c r="G75" s="117">
        <f>G74+G73+G72+G71+G70+G69</f>
        <v>1030</v>
      </c>
      <c r="H75" s="117">
        <f t="shared" ref="H75:O75" si="11">H74+H73+H72+H71+H70+H69</f>
        <v>955</v>
      </c>
      <c r="I75" s="117">
        <f t="shared" si="11"/>
        <v>955</v>
      </c>
      <c r="J75" s="117">
        <f t="shared" si="11"/>
        <v>255</v>
      </c>
      <c r="K75" s="117">
        <f t="shared" si="11"/>
        <v>0</v>
      </c>
      <c r="L75" s="117">
        <f t="shared" si="11"/>
        <v>0</v>
      </c>
      <c r="M75" s="117">
        <f t="shared" si="11"/>
        <v>0</v>
      </c>
      <c r="N75" s="117">
        <f t="shared" si="11"/>
        <v>0</v>
      </c>
      <c r="O75" s="117">
        <f t="shared" si="11"/>
        <v>0</v>
      </c>
      <c r="P75" s="118"/>
      <c r="Q75" s="118"/>
      <c r="R75" s="118"/>
      <c r="S75" s="118"/>
      <c r="T75" s="118"/>
      <c r="U75" s="118"/>
      <c r="V75" s="118"/>
      <c r="W75" s="118"/>
      <c r="X75" s="124"/>
      <c r="Y75" s="78"/>
      <c r="Z75" s="78"/>
      <c r="AA75" s="108"/>
      <c r="AB75" s="78"/>
      <c r="AC75" s="78"/>
    </row>
    <row r="76" spans="1:29" s="30" customFormat="1" ht="39.950000000000003" customHeight="1" x14ac:dyDescent="0.2">
      <c r="A76" s="58">
        <v>61</v>
      </c>
      <c r="B76" s="53" t="s">
        <v>131</v>
      </c>
      <c r="C76" s="65" t="s">
        <v>133</v>
      </c>
      <c r="D76" s="55" t="s">
        <v>129</v>
      </c>
      <c r="E76" s="67" t="s">
        <v>130</v>
      </c>
      <c r="F76" s="59">
        <v>1</v>
      </c>
      <c r="G76" s="60">
        <v>65</v>
      </c>
      <c r="H76" s="60"/>
      <c r="I76" s="60"/>
      <c r="J76" s="60"/>
      <c r="K76" s="60"/>
      <c r="L76" s="60"/>
      <c r="M76" s="60"/>
      <c r="N76" s="60"/>
      <c r="O76" s="60"/>
      <c r="P76" s="91">
        <v>45448</v>
      </c>
      <c r="Q76" s="57"/>
      <c r="R76" s="57"/>
      <c r="S76" s="57"/>
      <c r="T76" s="57"/>
      <c r="U76" s="57"/>
      <c r="V76" s="57"/>
      <c r="W76" s="57"/>
      <c r="X76" s="63"/>
      <c r="Y76" s="78"/>
      <c r="Z76" s="78"/>
      <c r="AA76" s="108"/>
      <c r="AB76" s="78"/>
      <c r="AC76" s="78"/>
    </row>
    <row r="77" spans="1:29" s="30" customFormat="1" ht="39.950000000000003" customHeight="1" x14ac:dyDescent="0.2">
      <c r="A77" s="58">
        <v>62</v>
      </c>
      <c r="B77" s="53" t="s">
        <v>131</v>
      </c>
      <c r="C77" s="65" t="s">
        <v>23</v>
      </c>
      <c r="D77" s="55" t="s">
        <v>119</v>
      </c>
      <c r="E77" s="67" t="s">
        <v>120</v>
      </c>
      <c r="F77" s="59">
        <v>3</v>
      </c>
      <c r="G77" s="60">
        <v>256</v>
      </c>
      <c r="H77" s="60">
        <v>256</v>
      </c>
      <c r="I77" s="60">
        <v>256</v>
      </c>
      <c r="J77" s="60"/>
      <c r="K77" s="60"/>
      <c r="L77" s="60"/>
      <c r="M77" s="60"/>
      <c r="N77" s="60"/>
      <c r="O77" s="60"/>
      <c r="P77" s="91">
        <v>45453</v>
      </c>
      <c r="Q77" s="57">
        <v>45476</v>
      </c>
      <c r="R77" s="57">
        <v>45499</v>
      </c>
      <c r="S77" s="57"/>
      <c r="T77" s="57"/>
      <c r="U77" s="57"/>
      <c r="V77" s="57"/>
      <c r="W77" s="57"/>
      <c r="X77" s="63"/>
      <c r="Y77" s="78"/>
      <c r="Z77" s="78"/>
      <c r="AA77" s="108"/>
      <c r="AB77" s="78"/>
      <c r="AC77" s="78"/>
    </row>
    <row r="78" spans="1:29" s="30" customFormat="1" ht="39.950000000000003" customHeight="1" x14ac:dyDescent="0.2">
      <c r="A78" s="58">
        <v>63</v>
      </c>
      <c r="B78" s="53" t="s">
        <v>131</v>
      </c>
      <c r="C78" s="65" t="s">
        <v>23</v>
      </c>
      <c r="D78" s="55" t="s">
        <v>123</v>
      </c>
      <c r="E78" s="67" t="s">
        <v>124</v>
      </c>
      <c r="F78" s="59">
        <v>2</v>
      </c>
      <c r="G78" s="60">
        <v>220</v>
      </c>
      <c r="H78" s="60">
        <v>120</v>
      </c>
      <c r="I78" s="60"/>
      <c r="J78" s="60"/>
      <c r="K78" s="60"/>
      <c r="L78" s="60"/>
      <c r="M78" s="60"/>
      <c r="N78" s="60"/>
      <c r="O78" s="60"/>
      <c r="P78" s="91">
        <v>45458</v>
      </c>
      <c r="Q78" s="57">
        <v>45481</v>
      </c>
      <c r="R78" s="57"/>
      <c r="S78" s="57"/>
      <c r="T78" s="57"/>
      <c r="U78" s="57"/>
      <c r="V78" s="57"/>
      <c r="W78" s="57"/>
      <c r="X78" s="63"/>
      <c r="Y78" s="78"/>
      <c r="Z78" s="78"/>
      <c r="AA78" s="108"/>
      <c r="AB78" s="78"/>
      <c r="AC78" s="78"/>
    </row>
    <row r="79" spans="1:29" s="30" customFormat="1" ht="39.950000000000003" customHeight="1" x14ac:dyDescent="0.2">
      <c r="A79" s="58">
        <v>64</v>
      </c>
      <c r="B79" s="53" t="s">
        <v>131</v>
      </c>
      <c r="C79" s="65" t="s">
        <v>23</v>
      </c>
      <c r="D79" s="55" t="s">
        <v>125</v>
      </c>
      <c r="E79" s="67" t="s">
        <v>126</v>
      </c>
      <c r="F79" s="59">
        <v>3</v>
      </c>
      <c r="G79" s="60">
        <v>250</v>
      </c>
      <c r="H79" s="60">
        <v>250</v>
      </c>
      <c r="I79" s="60">
        <v>100</v>
      </c>
      <c r="J79" s="60"/>
      <c r="K79" s="60"/>
      <c r="L79" s="60"/>
      <c r="M79" s="60"/>
      <c r="N79" s="60"/>
      <c r="O79" s="60"/>
      <c r="P79" s="91">
        <v>45458</v>
      </c>
      <c r="Q79" s="57">
        <v>45481</v>
      </c>
      <c r="R79" s="57">
        <v>45504</v>
      </c>
      <c r="S79" s="57"/>
      <c r="T79" s="57"/>
      <c r="U79" s="57"/>
      <c r="V79" s="57"/>
      <c r="W79" s="57"/>
      <c r="X79" s="63"/>
      <c r="Y79" s="78"/>
      <c r="Z79" s="78"/>
      <c r="AA79" s="108"/>
      <c r="AB79" s="78"/>
      <c r="AC79" s="78"/>
    </row>
    <row r="80" spans="1:29" s="30" customFormat="1" ht="39.950000000000003" customHeight="1" x14ac:dyDescent="0.2">
      <c r="A80" s="58">
        <v>65</v>
      </c>
      <c r="B80" s="53" t="s">
        <v>131</v>
      </c>
      <c r="C80" s="65" t="s">
        <v>23</v>
      </c>
      <c r="D80" s="55" t="s">
        <v>121</v>
      </c>
      <c r="E80" s="67" t="s">
        <v>122</v>
      </c>
      <c r="F80" s="59">
        <v>3</v>
      </c>
      <c r="G80" s="60">
        <v>200</v>
      </c>
      <c r="H80" s="60">
        <v>200</v>
      </c>
      <c r="I80" s="60">
        <v>200</v>
      </c>
      <c r="J80" s="60"/>
      <c r="K80" s="60"/>
      <c r="L80" s="60"/>
      <c r="M80" s="60"/>
      <c r="N80" s="60"/>
      <c r="O80" s="60"/>
      <c r="P80" s="91">
        <v>45459</v>
      </c>
      <c r="Q80" s="57">
        <v>45482</v>
      </c>
      <c r="R80" s="57">
        <v>45505</v>
      </c>
      <c r="S80" s="57"/>
      <c r="T80" s="57"/>
      <c r="U80" s="57"/>
      <c r="V80" s="57"/>
      <c r="W80" s="57"/>
      <c r="X80" s="63"/>
      <c r="Y80" s="78"/>
      <c r="Z80" s="78"/>
      <c r="AA80" s="108"/>
      <c r="AB80" s="78"/>
      <c r="AC80" s="78"/>
    </row>
    <row r="81" spans="1:29" s="30" customFormat="1" ht="39.950000000000003" customHeight="1" x14ac:dyDescent="0.2">
      <c r="A81" s="58">
        <v>66</v>
      </c>
      <c r="B81" s="53" t="s">
        <v>131</v>
      </c>
      <c r="C81" s="65" t="s">
        <v>23</v>
      </c>
      <c r="D81" s="55" t="s">
        <v>127</v>
      </c>
      <c r="E81" s="67" t="s">
        <v>128</v>
      </c>
      <c r="F81" s="59">
        <v>2</v>
      </c>
      <c r="G81" s="60">
        <v>530</v>
      </c>
      <c r="H81" s="60">
        <v>530</v>
      </c>
      <c r="I81" s="60"/>
      <c r="J81" s="60"/>
      <c r="K81" s="60"/>
      <c r="L81" s="60"/>
      <c r="M81" s="60"/>
      <c r="N81" s="60"/>
      <c r="O81" s="60"/>
      <c r="P81" s="91">
        <v>45464</v>
      </c>
      <c r="Q81" s="57">
        <v>45487</v>
      </c>
      <c r="R81" s="57"/>
      <c r="S81" s="57"/>
      <c r="T81" s="57"/>
      <c r="U81" s="57"/>
      <c r="V81" s="57"/>
      <c r="W81" s="57"/>
      <c r="X81" s="63"/>
      <c r="Y81" s="78"/>
      <c r="Z81" s="78"/>
      <c r="AA81" s="108"/>
      <c r="AB81" s="78"/>
      <c r="AC81" s="78"/>
    </row>
    <row r="82" spans="1:29" s="30" customFormat="1" ht="39.950000000000003" customHeight="1" x14ac:dyDescent="0.3">
      <c r="A82" s="123"/>
      <c r="B82" s="112"/>
      <c r="C82" s="113"/>
      <c r="D82" s="114"/>
      <c r="E82" s="115"/>
      <c r="F82" s="116">
        <f>G82+H82+I82+J82+K82+L82+M82+N82+O82</f>
        <v>3433</v>
      </c>
      <c r="G82" s="117">
        <f>G81+G80+G79+G78+G77+G76</f>
        <v>1521</v>
      </c>
      <c r="H82" s="117">
        <f t="shared" ref="H82:O82" si="12">H81+H80+H79+H78+H77+H76</f>
        <v>1356</v>
      </c>
      <c r="I82" s="117">
        <f t="shared" si="12"/>
        <v>556</v>
      </c>
      <c r="J82" s="117">
        <f t="shared" si="12"/>
        <v>0</v>
      </c>
      <c r="K82" s="117">
        <f t="shared" si="12"/>
        <v>0</v>
      </c>
      <c r="L82" s="117">
        <f t="shared" si="12"/>
        <v>0</v>
      </c>
      <c r="M82" s="117">
        <f t="shared" si="12"/>
        <v>0</v>
      </c>
      <c r="N82" s="117">
        <f t="shared" si="12"/>
        <v>0</v>
      </c>
      <c r="O82" s="117">
        <f t="shared" si="12"/>
        <v>0</v>
      </c>
      <c r="P82" s="118"/>
      <c r="Q82" s="119"/>
      <c r="R82" s="119"/>
      <c r="S82" s="119"/>
      <c r="T82" s="119"/>
      <c r="U82" s="119"/>
      <c r="V82" s="119"/>
      <c r="W82" s="119"/>
      <c r="X82" s="120"/>
      <c r="Y82" s="78"/>
      <c r="Z82" s="78"/>
      <c r="AA82" s="108"/>
      <c r="AB82" s="78"/>
      <c r="AC82" s="78"/>
    </row>
    <row r="83" spans="1:29" s="30" customFormat="1" ht="39.950000000000003" customHeight="1" x14ac:dyDescent="0.2">
      <c r="A83" s="62">
        <v>67</v>
      </c>
      <c r="B83" s="54" t="s">
        <v>56</v>
      </c>
      <c r="C83" s="55" t="s">
        <v>23</v>
      </c>
      <c r="D83" s="55" t="s">
        <v>229</v>
      </c>
      <c r="E83" s="67" t="s">
        <v>230</v>
      </c>
      <c r="F83" s="61">
        <v>3</v>
      </c>
      <c r="G83" s="62">
        <v>300</v>
      </c>
      <c r="H83" s="62">
        <v>300</v>
      </c>
      <c r="I83" s="62">
        <v>300</v>
      </c>
      <c r="J83" s="62"/>
      <c r="K83" s="62"/>
      <c r="L83" s="62"/>
      <c r="M83" s="62"/>
      <c r="N83" s="62"/>
      <c r="O83" s="62"/>
      <c r="P83" s="92">
        <v>45450</v>
      </c>
      <c r="Q83" s="63" t="s">
        <v>53</v>
      </c>
      <c r="R83" s="63" t="s">
        <v>54</v>
      </c>
      <c r="S83" s="64"/>
      <c r="T83" s="64"/>
      <c r="U83" s="64"/>
      <c r="V83" s="64"/>
      <c r="W83" s="64"/>
      <c r="X83" s="64"/>
      <c r="Y83" s="78"/>
      <c r="Z83" s="78"/>
      <c r="AA83" s="107"/>
      <c r="AB83" s="78"/>
      <c r="AC83" s="78"/>
    </row>
    <row r="84" spans="1:29" s="30" customFormat="1" ht="39.950000000000003" customHeight="1" x14ac:dyDescent="0.2">
      <c r="A84" s="62">
        <v>68</v>
      </c>
      <c r="B84" s="54" t="s">
        <v>56</v>
      </c>
      <c r="C84" s="55" t="s">
        <v>23</v>
      </c>
      <c r="D84" s="55" t="s">
        <v>227</v>
      </c>
      <c r="E84" s="67" t="s">
        <v>228</v>
      </c>
      <c r="F84" s="61">
        <v>3</v>
      </c>
      <c r="G84" s="62">
        <v>480</v>
      </c>
      <c r="H84" s="62">
        <v>480</v>
      </c>
      <c r="I84" s="62">
        <v>480</v>
      </c>
      <c r="J84" s="62"/>
      <c r="K84" s="62"/>
      <c r="L84" s="62"/>
      <c r="M84" s="62"/>
      <c r="N84" s="62"/>
      <c r="O84" s="62"/>
      <c r="P84" s="92">
        <v>45451</v>
      </c>
      <c r="Q84" s="63" t="s">
        <v>51</v>
      </c>
      <c r="R84" s="63" t="s">
        <v>52</v>
      </c>
      <c r="S84" s="56"/>
      <c r="T84" s="56"/>
      <c r="U84" s="56"/>
      <c r="V84" s="56"/>
      <c r="W84" s="56"/>
      <c r="X84" s="58"/>
      <c r="Y84" s="79"/>
      <c r="Z84" s="79"/>
      <c r="AA84" s="82"/>
      <c r="AB84" s="79"/>
      <c r="AC84" s="79"/>
    </row>
    <row r="85" spans="1:29" s="41" customFormat="1" ht="39.950000000000003" customHeight="1" x14ac:dyDescent="0.2">
      <c r="A85" s="56">
        <v>69</v>
      </c>
      <c r="B85" s="54" t="s">
        <v>56</v>
      </c>
      <c r="C85" s="55" t="s">
        <v>23</v>
      </c>
      <c r="D85" s="55" t="s">
        <v>225</v>
      </c>
      <c r="E85" s="68" t="s">
        <v>226</v>
      </c>
      <c r="F85" s="61">
        <v>3</v>
      </c>
      <c r="G85" s="62">
        <v>355</v>
      </c>
      <c r="H85" s="62">
        <v>355</v>
      </c>
      <c r="I85" s="62">
        <v>355</v>
      </c>
      <c r="J85" s="62"/>
      <c r="K85" s="62"/>
      <c r="L85" s="62"/>
      <c r="M85" s="62"/>
      <c r="N85" s="62"/>
      <c r="O85" s="62"/>
      <c r="P85" s="92">
        <v>45452</v>
      </c>
      <c r="Q85" s="63" t="s">
        <v>51</v>
      </c>
      <c r="R85" s="63" t="s">
        <v>54</v>
      </c>
      <c r="S85" s="57"/>
      <c r="T85" s="71"/>
      <c r="U85" s="71"/>
      <c r="V85" s="71"/>
      <c r="W85" s="71"/>
      <c r="X85" s="70"/>
      <c r="Y85" s="79"/>
      <c r="Z85" s="84"/>
      <c r="AA85" s="82"/>
      <c r="AB85" s="81"/>
      <c r="AC85" s="79"/>
    </row>
    <row r="86" spans="1:29" s="30" customFormat="1" ht="39.950000000000003" customHeight="1" x14ac:dyDescent="0.2">
      <c r="A86" s="62">
        <v>70</v>
      </c>
      <c r="B86" s="54" t="s">
        <v>56</v>
      </c>
      <c r="C86" s="55" t="s">
        <v>23</v>
      </c>
      <c r="D86" s="55" t="s">
        <v>221</v>
      </c>
      <c r="E86" s="68" t="s">
        <v>222</v>
      </c>
      <c r="F86" s="61">
        <v>3</v>
      </c>
      <c r="G86" s="62">
        <v>250</v>
      </c>
      <c r="H86" s="62">
        <v>250</v>
      </c>
      <c r="I86" s="62">
        <v>250</v>
      </c>
      <c r="J86" s="62"/>
      <c r="K86" s="62"/>
      <c r="L86" s="62"/>
      <c r="M86" s="62"/>
      <c r="N86" s="62"/>
      <c r="O86" s="62"/>
      <c r="P86" s="92">
        <v>45474</v>
      </c>
      <c r="Q86" s="63" t="s">
        <v>53</v>
      </c>
      <c r="R86" s="63" t="s">
        <v>52</v>
      </c>
      <c r="S86" s="64"/>
      <c r="T86" s="64"/>
      <c r="U86" s="64"/>
      <c r="V86" s="64"/>
      <c r="W86" s="64"/>
      <c r="X86" s="64"/>
      <c r="Y86" s="79"/>
      <c r="Z86" s="67"/>
      <c r="AA86" s="82"/>
      <c r="AB86" s="81"/>
      <c r="AC86" s="81"/>
    </row>
    <row r="87" spans="1:29" s="45" customFormat="1" ht="39.950000000000003" customHeight="1" thickBot="1" x14ac:dyDescent="0.25">
      <c r="A87" s="58">
        <v>71</v>
      </c>
      <c r="B87" s="54" t="s">
        <v>56</v>
      </c>
      <c r="C87" s="55" t="s">
        <v>23</v>
      </c>
      <c r="D87" s="55" t="s">
        <v>223</v>
      </c>
      <c r="E87" s="68" t="s">
        <v>224</v>
      </c>
      <c r="F87" s="61">
        <v>2</v>
      </c>
      <c r="G87" s="62">
        <v>100</v>
      </c>
      <c r="H87" s="62">
        <v>100</v>
      </c>
      <c r="I87" s="62">
        <v>100</v>
      </c>
      <c r="J87" s="62"/>
      <c r="K87" s="62"/>
      <c r="L87" s="62"/>
      <c r="M87" s="62"/>
      <c r="N87" s="62"/>
      <c r="O87" s="62"/>
      <c r="P87" s="92">
        <v>45488</v>
      </c>
      <c r="Q87" s="63" t="s">
        <v>55</v>
      </c>
      <c r="R87" s="63"/>
      <c r="S87" s="58"/>
      <c r="T87" s="58"/>
      <c r="U87" s="58"/>
      <c r="V87" s="58"/>
      <c r="W87" s="58"/>
      <c r="X87" s="58"/>
      <c r="Y87" s="85"/>
      <c r="Z87" s="81"/>
      <c r="AA87" s="82"/>
      <c r="AB87" s="81"/>
      <c r="AC87" s="81"/>
    </row>
    <row r="88" spans="1:29" s="30" customFormat="1" ht="30" customHeight="1" thickBot="1" x14ac:dyDescent="0.25">
      <c r="A88" s="96"/>
      <c r="B88" s="98"/>
      <c r="C88" s="99"/>
      <c r="D88" s="100"/>
      <c r="E88" s="101"/>
      <c r="F88" s="102">
        <f>G88+H88+I88+J88+K88+L88+M88+N88+O88</f>
        <v>4455</v>
      </c>
      <c r="G88" s="103">
        <f>G87+G86+G85+G84+G83</f>
        <v>1485</v>
      </c>
      <c r="H88" s="103">
        <f t="shared" ref="H88:O88" si="13">H87+H86+H85+H84+H83</f>
        <v>1485</v>
      </c>
      <c r="I88" s="103">
        <f t="shared" si="13"/>
        <v>1485</v>
      </c>
      <c r="J88" s="103">
        <f t="shared" si="13"/>
        <v>0</v>
      </c>
      <c r="K88" s="103">
        <f t="shared" si="13"/>
        <v>0</v>
      </c>
      <c r="L88" s="103">
        <f t="shared" si="13"/>
        <v>0</v>
      </c>
      <c r="M88" s="103">
        <f t="shared" si="13"/>
        <v>0</v>
      </c>
      <c r="N88" s="103">
        <f t="shared" si="13"/>
        <v>0</v>
      </c>
      <c r="O88" s="103">
        <f t="shared" si="13"/>
        <v>0</v>
      </c>
      <c r="P88" s="97"/>
      <c r="Q88" s="97"/>
      <c r="R88" s="104"/>
      <c r="S88" s="105"/>
      <c r="T88" s="105"/>
      <c r="U88" s="105"/>
      <c r="V88" s="105"/>
      <c r="W88" s="105"/>
      <c r="X88" s="106"/>
      <c r="AA88" s="46"/>
    </row>
    <row r="89" spans="1:29" s="30" customFormat="1" ht="30" customHeight="1" thickBot="1" x14ac:dyDescent="0.25">
      <c r="A89" s="36"/>
      <c r="B89" s="32"/>
      <c r="C89" s="33"/>
      <c r="D89" s="25"/>
      <c r="E89" s="69"/>
      <c r="F89" s="34">
        <f>F88+F82+F75+F68+F63+F56+F45+F41+F36+F32+F26+F17+F14+F9</f>
        <v>50889</v>
      </c>
      <c r="G89" s="35">
        <f t="shared" ref="G89:O89" si="14">G88+G82+G75+G68+G63+G56+G45+G41+G36+G32+G26+G17+G14+G9</f>
        <v>15781</v>
      </c>
      <c r="H89" s="36">
        <f t="shared" si="14"/>
        <v>15633</v>
      </c>
      <c r="I89" s="36">
        <f t="shared" si="14"/>
        <v>13418</v>
      </c>
      <c r="J89" s="36">
        <f t="shared" si="14"/>
        <v>5397</v>
      </c>
      <c r="K89" s="36">
        <f t="shared" si="14"/>
        <v>450</v>
      </c>
      <c r="L89" s="36">
        <f t="shared" si="14"/>
        <v>150</v>
      </c>
      <c r="M89" s="36">
        <f t="shared" si="14"/>
        <v>20</v>
      </c>
      <c r="N89" s="36">
        <f t="shared" si="14"/>
        <v>20</v>
      </c>
      <c r="O89" s="36">
        <f t="shared" si="14"/>
        <v>20</v>
      </c>
      <c r="P89" s="37"/>
      <c r="Q89" s="37"/>
      <c r="R89" s="37"/>
      <c r="S89" s="37"/>
      <c r="T89" s="38"/>
      <c r="U89" s="38"/>
      <c r="V89" s="38"/>
      <c r="W89" s="38"/>
      <c r="X89" s="38"/>
      <c r="AA89" s="46"/>
    </row>
    <row r="90" spans="1:29" s="30" customFormat="1" ht="39" customHeight="1" thickBot="1" x14ac:dyDescent="0.25">
      <c r="A90" s="36"/>
      <c r="B90" s="32"/>
      <c r="C90" s="33"/>
      <c r="D90" s="33"/>
      <c r="E90" s="72"/>
      <c r="F90" s="34" t="s">
        <v>231</v>
      </c>
      <c r="G90" s="36" t="s">
        <v>3</v>
      </c>
      <c r="H90" s="36" t="s">
        <v>4</v>
      </c>
      <c r="I90" s="36" t="s">
        <v>5</v>
      </c>
      <c r="J90" s="36" t="s">
        <v>6</v>
      </c>
      <c r="K90" s="36" t="s">
        <v>12</v>
      </c>
      <c r="L90" s="36" t="s">
        <v>13</v>
      </c>
      <c r="M90" s="36" t="s">
        <v>213</v>
      </c>
      <c r="N90" s="36" t="s">
        <v>214</v>
      </c>
      <c r="O90" s="36" t="s">
        <v>215</v>
      </c>
      <c r="P90" s="27"/>
      <c r="Q90" s="28"/>
      <c r="R90" s="28"/>
      <c r="S90" s="39"/>
      <c r="T90" s="40"/>
      <c r="U90" s="40"/>
      <c r="V90" s="40"/>
      <c r="W90" s="40"/>
      <c r="X90" s="40"/>
      <c r="AA90" s="46"/>
    </row>
    <row r="91" spans="1:29" s="30" customFormat="1" ht="30" customHeight="1" thickBot="1" x14ac:dyDescent="0.25">
      <c r="A91" s="56"/>
      <c r="B91" s="13"/>
      <c r="C91" s="75"/>
      <c r="D91" s="14"/>
      <c r="E91" s="90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6"/>
      <c r="Q91" s="16"/>
      <c r="R91" s="16"/>
      <c r="S91" s="17"/>
      <c r="T91" s="17"/>
      <c r="U91" s="17"/>
      <c r="V91" s="17"/>
      <c r="W91" s="17"/>
      <c r="X91" s="52"/>
      <c r="AA91" s="46"/>
    </row>
    <row r="92" spans="1:29" s="30" customFormat="1" ht="30" customHeight="1" x14ac:dyDescent="0.2">
      <c r="A92" s="36"/>
      <c r="B92" s="24"/>
      <c r="C92" s="74"/>
      <c r="D92" s="25"/>
      <c r="E92" s="72"/>
      <c r="F92" s="26"/>
      <c r="G92" s="27"/>
      <c r="H92" s="27"/>
      <c r="I92" s="27"/>
      <c r="J92" s="27"/>
      <c r="K92" s="27"/>
      <c r="L92" s="27"/>
      <c r="M92" s="27"/>
      <c r="N92" s="27"/>
      <c r="O92" s="27"/>
      <c r="P92" s="17"/>
      <c r="Q92" s="17"/>
      <c r="R92" s="28"/>
      <c r="S92" s="29"/>
      <c r="T92" s="29"/>
      <c r="U92" s="29"/>
      <c r="V92" s="29"/>
      <c r="W92" s="29"/>
      <c r="X92" s="40"/>
      <c r="AA92" s="47"/>
    </row>
    <row r="93" spans="1:29" s="30" customFormat="1" ht="30" customHeight="1" x14ac:dyDescent="0.2">
      <c r="A93" s="36"/>
      <c r="B93" s="32"/>
      <c r="C93" s="33"/>
      <c r="D93" s="25"/>
      <c r="E93" s="69"/>
      <c r="F93" s="34"/>
      <c r="G93" s="35"/>
      <c r="H93" s="36"/>
      <c r="I93" s="36"/>
      <c r="J93" s="36"/>
      <c r="K93" s="36"/>
      <c r="L93" s="36"/>
      <c r="M93" s="36"/>
      <c r="N93" s="36"/>
      <c r="O93" s="36"/>
      <c r="P93" s="37"/>
      <c r="Q93" s="37"/>
      <c r="R93" s="37"/>
      <c r="S93" s="37"/>
      <c r="T93" s="38"/>
      <c r="U93" s="38"/>
      <c r="V93" s="38"/>
      <c r="W93" s="38"/>
      <c r="X93" s="38"/>
      <c r="AA93" s="47"/>
    </row>
    <row r="94" spans="1:29" s="41" customFormat="1" ht="30" customHeight="1" x14ac:dyDescent="0.2">
      <c r="A94" s="36"/>
      <c r="B94" s="32"/>
      <c r="C94" s="33"/>
      <c r="D94" s="33"/>
      <c r="E94" s="72"/>
      <c r="F94" s="34"/>
      <c r="G94" s="36"/>
      <c r="H94" s="36"/>
      <c r="I94" s="36"/>
      <c r="J94" s="36"/>
      <c r="K94" s="27"/>
      <c r="L94" s="27"/>
      <c r="M94" s="27"/>
      <c r="N94" s="27"/>
      <c r="O94" s="27"/>
      <c r="P94" s="28"/>
      <c r="Q94" s="28"/>
      <c r="R94" s="28"/>
      <c r="S94" s="39"/>
      <c r="T94" s="40"/>
      <c r="U94" s="40"/>
      <c r="V94" s="40"/>
      <c r="W94" s="40"/>
      <c r="X94" s="40"/>
      <c r="Y94" s="48"/>
      <c r="Z94" s="42"/>
      <c r="AA94" s="43"/>
    </row>
    <row r="95" spans="1:29" s="23" customFormat="1" ht="30" customHeight="1" x14ac:dyDescent="0.2">
      <c r="A95" s="56"/>
      <c r="B95" s="13"/>
      <c r="C95" s="75"/>
      <c r="D95" s="14"/>
      <c r="E95" s="90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6"/>
      <c r="Q95" s="16"/>
      <c r="R95" s="16"/>
      <c r="S95" s="17"/>
      <c r="T95" s="17"/>
      <c r="U95" s="17"/>
      <c r="V95" s="17"/>
      <c r="W95" s="17"/>
      <c r="X95" s="52"/>
      <c r="Z95" s="44"/>
      <c r="AA95" s="44"/>
      <c r="AB95" s="44"/>
    </row>
    <row r="96" spans="1:29" s="30" customFormat="1" ht="30" customHeight="1" x14ac:dyDescent="0.2">
      <c r="A96" s="36"/>
      <c r="B96" s="24"/>
      <c r="C96" s="74"/>
      <c r="D96" s="25"/>
      <c r="E96" s="72"/>
      <c r="F96" s="26"/>
      <c r="G96" s="27"/>
      <c r="H96" s="27"/>
      <c r="I96" s="27"/>
      <c r="J96" s="27"/>
      <c r="K96" s="27"/>
      <c r="L96" s="27"/>
      <c r="M96" s="27"/>
      <c r="N96" s="27"/>
      <c r="O96" s="27"/>
      <c r="P96" s="17"/>
      <c r="Q96" s="17"/>
      <c r="R96" s="28"/>
      <c r="S96" s="29"/>
      <c r="T96" s="29"/>
      <c r="U96" s="29"/>
      <c r="V96" s="29"/>
      <c r="W96" s="29"/>
      <c r="X96" s="40"/>
      <c r="AA96" s="31"/>
    </row>
    <row r="97" spans="1:28" s="30" customFormat="1" ht="30" customHeight="1" x14ac:dyDescent="0.2">
      <c r="A97" s="36"/>
      <c r="B97" s="32"/>
      <c r="C97" s="33"/>
      <c r="D97" s="25"/>
      <c r="E97" s="69"/>
      <c r="F97" s="34"/>
      <c r="G97" s="35"/>
      <c r="H97" s="36"/>
      <c r="I97" s="36"/>
      <c r="J97" s="36"/>
      <c r="K97" s="36"/>
      <c r="L97" s="36"/>
      <c r="M97" s="36"/>
      <c r="N97" s="36"/>
      <c r="O97" s="36"/>
      <c r="P97" s="37"/>
      <c r="Q97" s="37"/>
      <c r="R97" s="37"/>
      <c r="S97" s="37"/>
      <c r="T97" s="38"/>
      <c r="U97" s="38"/>
      <c r="V97" s="38"/>
      <c r="W97" s="38"/>
      <c r="X97" s="38"/>
      <c r="AA97" s="31"/>
    </row>
    <row r="98" spans="1:28" s="30" customFormat="1" ht="30" customHeight="1" x14ac:dyDescent="0.2">
      <c r="A98" s="36"/>
      <c r="B98" s="32"/>
      <c r="C98" s="33"/>
      <c r="D98" s="33"/>
      <c r="E98" s="72"/>
      <c r="F98" s="34"/>
      <c r="G98" s="36"/>
      <c r="H98" s="36"/>
      <c r="I98" s="36"/>
      <c r="J98" s="36"/>
      <c r="K98" s="27"/>
      <c r="L98" s="27"/>
      <c r="M98" s="27"/>
      <c r="N98" s="27"/>
      <c r="O98" s="27"/>
      <c r="P98" s="28"/>
      <c r="Q98" s="28"/>
      <c r="R98" s="28"/>
      <c r="S98" s="39"/>
      <c r="T98" s="40"/>
      <c r="U98" s="40"/>
      <c r="V98" s="40"/>
      <c r="W98" s="40"/>
      <c r="X98" s="40"/>
      <c r="AA98" s="31"/>
    </row>
    <row r="99" spans="1:28" s="30" customFormat="1" ht="30" customHeight="1" x14ac:dyDescent="0.2">
      <c r="A99" s="56"/>
      <c r="B99" s="13"/>
      <c r="C99" s="75"/>
      <c r="D99" s="14"/>
      <c r="E99" s="90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6"/>
      <c r="Q99" s="16"/>
      <c r="R99" s="16"/>
      <c r="S99" s="17"/>
      <c r="T99" s="17"/>
      <c r="U99" s="17"/>
      <c r="V99" s="17"/>
      <c r="W99" s="17"/>
      <c r="X99" s="52"/>
      <c r="AA99" s="31"/>
    </row>
    <row r="100" spans="1:28" s="30" customFormat="1" ht="30" customHeight="1" x14ac:dyDescent="0.2">
      <c r="A100" s="36"/>
      <c r="B100" s="24"/>
      <c r="C100" s="74"/>
      <c r="D100" s="25"/>
      <c r="E100" s="72"/>
      <c r="F100" s="26"/>
      <c r="G100" s="27"/>
      <c r="H100" s="27"/>
      <c r="I100" s="27"/>
      <c r="J100" s="27"/>
      <c r="K100" s="27"/>
      <c r="L100" s="27"/>
      <c r="M100" s="27"/>
      <c r="N100" s="27"/>
      <c r="O100" s="27"/>
      <c r="P100" s="17"/>
      <c r="Q100" s="17"/>
      <c r="R100" s="28"/>
      <c r="S100" s="29"/>
      <c r="T100" s="29"/>
      <c r="U100" s="29"/>
      <c r="V100" s="29"/>
      <c r="W100" s="29"/>
      <c r="X100" s="40"/>
      <c r="AA100" s="31"/>
    </row>
    <row r="101" spans="1:28" s="30" customFormat="1" ht="30" customHeight="1" x14ac:dyDescent="0.2">
      <c r="A101" s="36"/>
      <c r="B101" s="32"/>
      <c r="C101" s="33"/>
      <c r="D101" s="25"/>
      <c r="E101" s="69"/>
      <c r="F101" s="34"/>
      <c r="G101" s="35"/>
      <c r="H101" s="36"/>
      <c r="I101" s="36"/>
      <c r="J101" s="36"/>
      <c r="K101" s="36"/>
      <c r="L101" s="36"/>
      <c r="M101" s="36"/>
      <c r="N101" s="36"/>
      <c r="O101" s="36"/>
      <c r="P101" s="37"/>
      <c r="Q101" s="37"/>
      <c r="R101" s="37"/>
      <c r="S101" s="37"/>
      <c r="T101" s="38"/>
      <c r="U101" s="38"/>
      <c r="V101" s="38"/>
      <c r="W101" s="38"/>
      <c r="X101" s="38"/>
      <c r="Y101" s="50"/>
      <c r="Z101" s="50"/>
      <c r="AA101" s="49"/>
      <c r="AB101" s="50"/>
    </row>
    <row r="102" spans="1:28" s="51" customFormat="1" ht="30" customHeight="1" x14ac:dyDescent="0.2">
      <c r="A102" s="36"/>
      <c r="B102" s="32"/>
      <c r="C102" s="33"/>
      <c r="D102" s="33"/>
      <c r="E102" s="72"/>
      <c r="F102" s="34"/>
      <c r="G102" s="36"/>
      <c r="H102" s="36"/>
      <c r="I102" s="36"/>
      <c r="J102" s="36"/>
      <c r="K102" s="27"/>
      <c r="L102" s="27"/>
      <c r="M102" s="27"/>
      <c r="N102" s="27"/>
      <c r="O102" s="27"/>
      <c r="P102" s="28"/>
      <c r="Q102" s="28"/>
      <c r="R102" s="28"/>
      <c r="S102" s="39"/>
      <c r="T102" s="40"/>
      <c r="U102" s="40"/>
      <c r="V102" s="40"/>
      <c r="W102" s="40"/>
      <c r="X102" s="40"/>
      <c r="Y102" s="48"/>
      <c r="Z102" s="42"/>
      <c r="AA102" s="43"/>
      <c r="AB102" s="41"/>
    </row>
    <row r="103" spans="1:28" s="23" customFormat="1" ht="30" customHeight="1" x14ac:dyDescent="0.2">
      <c r="A103" s="56"/>
      <c r="B103" s="13"/>
      <c r="C103" s="75"/>
      <c r="D103" s="14"/>
      <c r="E103" s="90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6"/>
      <c r="Q103" s="16"/>
      <c r="R103" s="16"/>
      <c r="S103" s="17"/>
      <c r="T103" s="17"/>
      <c r="U103" s="17"/>
      <c r="V103" s="17"/>
      <c r="W103" s="17"/>
      <c r="X103" s="52"/>
      <c r="Z103" s="44"/>
      <c r="AA103" s="44"/>
      <c r="AB103" s="44"/>
    </row>
    <row r="104" spans="1:28" s="30" customFormat="1" ht="30" customHeight="1" x14ac:dyDescent="0.2">
      <c r="A104" s="36"/>
      <c r="B104" s="24"/>
      <c r="C104" s="74"/>
      <c r="D104" s="25"/>
      <c r="E104" s="72"/>
      <c r="F104" s="26"/>
      <c r="G104" s="27"/>
      <c r="H104" s="27"/>
      <c r="I104" s="27"/>
      <c r="J104" s="27"/>
      <c r="K104" s="27"/>
      <c r="L104" s="27"/>
      <c r="M104" s="27"/>
      <c r="N104" s="27"/>
      <c r="O104" s="27"/>
      <c r="P104" s="17"/>
      <c r="Q104" s="17"/>
      <c r="R104" s="28"/>
      <c r="S104" s="29"/>
      <c r="T104" s="29"/>
      <c r="U104" s="29"/>
      <c r="V104" s="29"/>
      <c r="W104" s="29"/>
      <c r="X104" s="40"/>
      <c r="AA104" s="31"/>
    </row>
    <row r="105" spans="1:28" s="30" customFormat="1" ht="30" customHeight="1" x14ac:dyDescent="0.2">
      <c r="A105" s="36"/>
      <c r="B105" s="32"/>
      <c r="C105" s="33"/>
      <c r="D105" s="25"/>
      <c r="E105" s="69"/>
      <c r="F105" s="34"/>
      <c r="G105" s="35"/>
      <c r="H105" s="36"/>
      <c r="I105" s="36"/>
      <c r="J105" s="36"/>
      <c r="K105" s="36"/>
      <c r="L105" s="36"/>
      <c r="M105" s="36"/>
      <c r="N105" s="36"/>
      <c r="O105" s="36"/>
      <c r="P105" s="37"/>
      <c r="Q105" s="37"/>
      <c r="R105" s="37"/>
      <c r="S105" s="37"/>
      <c r="T105" s="38"/>
      <c r="U105" s="38"/>
      <c r="V105" s="38"/>
      <c r="W105" s="38"/>
      <c r="X105" s="38"/>
      <c r="AA105" s="31"/>
    </row>
    <row r="106" spans="1:28" s="30" customFormat="1" ht="30" customHeight="1" x14ac:dyDescent="0.2">
      <c r="A106" s="36"/>
      <c r="B106" s="32"/>
      <c r="C106" s="33"/>
      <c r="D106" s="33"/>
      <c r="E106" s="72"/>
      <c r="F106" s="34"/>
      <c r="G106" s="36"/>
      <c r="H106" s="36"/>
      <c r="I106" s="36"/>
      <c r="J106" s="36"/>
      <c r="K106" s="27"/>
      <c r="L106" s="27"/>
      <c r="M106" s="27"/>
      <c r="N106" s="27"/>
      <c r="O106" s="27"/>
      <c r="P106" s="28"/>
      <c r="Q106" s="28"/>
      <c r="R106" s="28"/>
      <c r="S106" s="39"/>
      <c r="T106" s="40"/>
      <c r="U106" s="40"/>
      <c r="V106" s="40"/>
      <c r="W106" s="40"/>
      <c r="X106" s="40"/>
      <c r="AA106" s="31"/>
    </row>
    <row r="107" spans="1:28" s="30" customFormat="1" ht="30" customHeight="1" x14ac:dyDescent="0.2">
      <c r="A107" s="56"/>
      <c r="B107" s="13"/>
      <c r="C107" s="75"/>
      <c r="D107" s="14"/>
      <c r="E107" s="90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6"/>
      <c r="Q107" s="16"/>
      <c r="R107" s="16"/>
      <c r="S107" s="17"/>
      <c r="T107" s="17"/>
      <c r="U107" s="17"/>
      <c r="V107" s="17"/>
      <c r="W107" s="17"/>
      <c r="X107" s="52"/>
      <c r="AA107" s="31"/>
    </row>
    <row r="108" spans="1:28" s="30" customFormat="1" ht="30" customHeight="1" x14ac:dyDescent="0.2">
      <c r="A108" s="36"/>
      <c r="B108" s="24"/>
      <c r="C108" s="74"/>
      <c r="D108" s="25"/>
      <c r="E108" s="72"/>
      <c r="F108" s="26"/>
      <c r="G108" s="27"/>
      <c r="H108" s="27"/>
      <c r="I108" s="27"/>
      <c r="J108" s="27"/>
      <c r="K108" s="27"/>
      <c r="L108" s="27"/>
      <c r="M108" s="27"/>
      <c r="N108" s="27"/>
      <c r="O108" s="27"/>
      <c r="P108" s="17"/>
      <c r="Q108" s="17"/>
      <c r="R108" s="28"/>
      <c r="S108" s="29"/>
      <c r="T108" s="29"/>
      <c r="U108" s="29"/>
      <c r="V108" s="29"/>
      <c r="W108" s="29"/>
      <c r="X108" s="40"/>
      <c r="AA108" s="31"/>
    </row>
    <row r="109" spans="1:28" s="30" customFormat="1" ht="30" customHeight="1" x14ac:dyDescent="0.2">
      <c r="A109" s="36"/>
      <c r="B109" s="32"/>
      <c r="C109" s="33"/>
      <c r="D109" s="25"/>
      <c r="E109" s="69"/>
      <c r="F109" s="34"/>
      <c r="G109" s="35"/>
      <c r="H109" s="36"/>
      <c r="I109" s="36"/>
      <c r="J109" s="36"/>
      <c r="K109" s="36"/>
      <c r="L109" s="36"/>
      <c r="M109" s="36"/>
      <c r="N109" s="36"/>
      <c r="O109" s="36"/>
      <c r="P109" s="37"/>
      <c r="Q109" s="37"/>
      <c r="R109" s="37"/>
      <c r="S109" s="37"/>
      <c r="T109" s="38"/>
      <c r="U109" s="38"/>
      <c r="V109" s="38"/>
      <c r="W109" s="38"/>
      <c r="X109" s="38"/>
      <c r="AA109" s="31"/>
    </row>
    <row r="110" spans="1:28" s="30" customFormat="1" ht="30" customHeight="1" x14ac:dyDescent="0.2">
      <c r="A110" s="36"/>
      <c r="B110" s="32"/>
      <c r="C110" s="33"/>
      <c r="D110" s="33"/>
      <c r="E110" s="72"/>
      <c r="F110" s="34"/>
      <c r="G110" s="36"/>
      <c r="H110" s="36"/>
      <c r="I110" s="36"/>
      <c r="J110" s="36"/>
      <c r="K110" s="27"/>
      <c r="L110" s="27"/>
      <c r="M110" s="27"/>
      <c r="N110" s="27"/>
      <c r="O110" s="27"/>
      <c r="P110" s="28"/>
      <c r="Q110" s="28"/>
      <c r="R110" s="28"/>
      <c r="S110" s="39"/>
      <c r="T110" s="40"/>
      <c r="U110" s="40"/>
      <c r="V110" s="40"/>
      <c r="W110" s="40"/>
      <c r="X110" s="40"/>
      <c r="AA110" s="31"/>
    </row>
    <row r="111" spans="1:28" s="30" customFormat="1" ht="30" customHeight="1" x14ac:dyDescent="0.2">
      <c r="A111" s="56"/>
      <c r="B111" s="13"/>
      <c r="C111" s="75"/>
      <c r="D111" s="14"/>
      <c r="E111" s="90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6"/>
      <c r="Q111" s="16"/>
      <c r="R111" s="16"/>
      <c r="S111" s="17"/>
      <c r="T111" s="17"/>
      <c r="U111" s="17"/>
      <c r="V111" s="17"/>
      <c r="W111" s="17"/>
      <c r="X111" s="52"/>
      <c r="AA111" s="31"/>
    </row>
    <row r="112" spans="1:28" s="21" customFormat="1" ht="30" customHeight="1" x14ac:dyDescent="0.2">
      <c r="A112" s="36"/>
      <c r="B112" s="24"/>
      <c r="C112" s="74"/>
      <c r="D112" s="25"/>
      <c r="E112" s="72"/>
      <c r="F112" s="26"/>
      <c r="G112" s="27"/>
      <c r="H112" s="27"/>
      <c r="I112" s="27"/>
      <c r="J112" s="27"/>
      <c r="K112" s="27"/>
      <c r="L112" s="27"/>
      <c r="M112" s="27"/>
      <c r="N112" s="27"/>
      <c r="O112" s="27"/>
      <c r="P112" s="17"/>
      <c r="Q112" s="17"/>
      <c r="R112" s="28"/>
      <c r="S112" s="29"/>
      <c r="T112" s="29"/>
      <c r="U112" s="29"/>
      <c r="V112" s="29"/>
      <c r="W112" s="29"/>
      <c r="X112" s="40"/>
      <c r="Y112" s="20"/>
      <c r="AA112" s="22"/>
    </row>
  </sheetData>
  <sortState ref="A4:AD76">
    <sortCondition ref="B4:B76"/>
  </sortState>
  <mergeCells count="3">
    <mergeCell ref="A1:X1"/>
    <mergeCell ref="G2:J2"/>
    <mergeCell ref="P2:S2"/>
  </mergeCells>
  <printOptions horizontalCentered="1"/>
  <pageMargins left="0" right="0" top="0" bottom="0" header="0" footer="0"/>
  <pageSetup paperSize="9" scale="34" fitToHeight="15" orientation="landscape" r:id="rId1"/>
  <headerFooter alignWithMargins="0"/>
  <rowBreaks count="1" manualBreakCount="1">
    <brk id="102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реестр ЛОУ 2024 без ЛОУ Дубки  </vt:lpstr>
      <vt:lpstr>реестр ЛОУ 2024</vt:lpstr>
      <vt:lpstr>Лист2</vt:lpstr>
      <vt:lpstr>'реестр ЛОУ 2024'!Область_печати</vt:lpstr>
      <vt:lpstr>'реестр ЛОУ 2024 без ЛОУ Дубки 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Plaksin_SI</dc:creator>
  <cp:lastModifiedBy>пользователь</cp:lastModifiedBy>
  <cp:lastPrinted>2021-05-28T14:37:40Z</cp:lastPrinted>
  <dcterms:created xsi:type="dcterms:W3CDTF">2012-05-11T12:21:26Z</dcterms:created>
  <dcterms:modified xsi:type="dcterms:W3CDTF">2024-06-21T10:47:38Z</dcterms:modified>
</cp:coreProperties>
</file>